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X:\PROJEKTIRANJE\2023\VISOKOGRADNJA\GLAVNI PROJEKT\6GP-2023-V- DV Grobnički tići Podhum- izmjena dozvole\10- TROŠKOVNIK ZA REVIZIJU\"/>
    </mc:Choice>
  </mc:AlternateContent>
  <xr:revisionPtr revIDLastSave="0" documentId="13_ncr:1_{CD9224C6-BAF6-4719-ABFE-630150414D51}" xr6:coauthVersionLast="47" xr6:coauthVersionMax="47" xr10:uidLastSave="{00000000-0000-0000-0000-000000000000}"/>
  <bookViews>
    <workbookView xWindow="-120" yWindow="-120" windowWidth="19440" windowHeight="15000" tabRatio="795" xr2:uid="{00000000-000D-0000-FFFF-FFFF00000000}"/>
  </bookViews>
  <sheets>
    <sheet name="NASLOVNICA" sheetId="6" r:id="rId1"/>
    <sheet name="GRAĐ-OBRT-HIDRO" sheetId="1" r:id="rId2"/>
    <sheet name="PARKIRALIŠTE GRADJ RADOVI" sheetId="19" r:id="rId3"/>
    <sheet name="PARKIRALIŠTE ODVODNJA" sheetId="20" r:id="rId4"/>
    <sheet name="ELEKTROINSTALACIJE" sheetId="22" r:id="rId5"/>
    <sheet name="VATRODOJAVA (2)" sheetId="23" r:id="rId6"/>
    <sheet name="STROJARSTVO" sheetId="15" r:id="rId7"/>
    <sheet name="OPREMA" sheetId="12" r:id="rId8"/>
    <sheet name="FOTONAPON" sheetId="21" r:id="rId9"/>
    <sheet name="VIDEONADZOR" sheetId="18" r:id="rId10"/>
  </sheets>
  <definedNames>
    <definedName name="BrojSobe" localSheetId="6">!#REF!</definedName>
    <definedName name="BrojSobe">!#REF!</definedName>
    <definedName name="DaNe" localSheetId="6">!#REF!</definedName>
    <definedName name="DaNe">!#REF!</definedName>
    <definedName name="_xlnm.Print_Titles" localSheetId="2">'PARKIRALIŠTE GRADJ RADOVI'!$1:$3</definedName>
    <definedName name="Podloga" localSheetId="4">!#REF!</definedName>
    <definedName name="Podloga" localSheetId="8">!#REF!</definedName>
    <definedName name="Podloga" localSheetId="2">!#REF!</definedName>
    <definedName name="Podloga" localSheetId="3">!#REF!</definedName>
    <definedName name="Podloga" localSheetId="6">!#REF!</definedName>
    <definedName name="Podloga" localSheetId="5">!#REF!</definedName>
    <definedName name="Podloga">!#REF!</definedName>
    <definedName name="_xlnm.Print_Area" localSheetId="4">ELEKTROINSTALACIJE!$A$1:$F$479</definedName>
    <definedName name="_xlnm.Print_Area" localSheetId="1">'GRAĐ-OBRT-HIDRO'!$A$1:$I$687</definedName>
    <definedName name="_xlnm.Print_Area" localSheetId="2">'PARKIRALIŠTE GRADJ RADOVI'!$A$1:$G$361</definedName>
    <definedName name="_xlnm.Print_Area" localSheetId="3">'PARKIRALIŠTE ODVODNJA'!$A$1:$H$311</definedName>
    <definedName name="_xlnm.Print_Area" localSheetId="6">STROJARSTVO!$A$1:$F$552</definedName>
    <definedName name="_xlnm.Print_Area" localSheetId="9">VIDEONADZOR!$A$1:$I$34</definedName>
    <definedName name="ShemaOtvora" localSheetId="4">!#REF!</definedName>
    <definedName name="ShemaOtvora" localSheetId="8">!#REF!</definedName>
    <definedName name="ShemaOtvora" localSheetId="2">!#REF!</definedName>
    <definedName name="ShemaOtvora" localSheetId="3">!#REF!</definedName>
    <definedName name="ShemaOtvora" localSheetId="6">!#REF!</definedName>
    <definedName name="ShemaOtvora" localSheetId="5">!#REF!</definedName>
    <definedName name="ShemaOtvora">!#REF!</definedName>
    <definedName name="Termo" localSheetId="4">!#REF!</definedName>
    <definedName name="Termo" localSheetId="8">!#REF!</definedName>
    <definedName name="Termo" localSheetId="2">!#REF!</definedName>
    <definedName name="Termo" localSheetId="3">!#REF!</definedName>
    <definedName name="Termo" localSheetId="6">!#REF!</definedName>
    <definedName name="Termo" localSheetId="5">!#REF!</definedName>
    <definedName name="Term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32" i="23" l="1"/>
  <c r="F130" i="23"/>
  <c r="F128" i="23"/>
  <c r="F126" i="23"/>
  <c r="F124" i="23"/>
  <c r="F122" i="23"/>
  <c r="F120" i="23"/>
  <c r="F118" i="23"/>
  <c r="F116" i="23"/>
  <c r="F114" i="23"/>
  <c r="F112" i="23"/>
  <c r="F110" i="23"/>
  <c r="F108" i="23"/>
  <c r="F106" i="23"/>
  <c r="F104" i="23"/>
  <c r="F102" i="23"/>
  <c r="F100" i="23"/>
  <c r="F98" i="23"/>
  <c r="F96" i="23"/>
  <c r="F94" i="23"/>
  <c r="F92" i="23"/>
  <c r="F88" i="23"/>
  <c r="F86" i="23"/>
  <c r="F84" i="23"/>
  <c r="F82" i="23"/>
  <c r="F80" i="23"/>
  <c r="F78" i="23"/>
  <c r="F76" i="23"/>
  <c r="F74" i="23"/>
  <c r="F72" i="23"/>
  <c r="F70" i="23"/>
  <c r="F68" i="23"/>
  <c r="F66" i="23"/>
  <c r="F64" i="23"/>
  <c r="F62" i="23"/>
  <c r="F60" i="23"/>
  <c r="F58" i="23"/>
  <c r="F56" i="23"/>
  <c r="F54" i="23"/>
  <c r="F52" i="23"/>
  <c r="F50" i="23"/>
  <c r="F466" i="22"/>
  <c r="F464" i="22"/>
  <c r="F462" i="22"/>
  <c r="F460" i="22"/>
  <c r="F454" i="22"/>
  <c r="F452" i="22"/>
  <c r="F450" i="22"/>
  <c r="F448" i="22"/>
  <c r="F446" i="22"/>
  <c r="F444" i="22"/>
  <c r="F442" i="22"/>
  <c r="F440" i="22"/>
  <c r="F438" i="22"/>
  <c r="F436" i="22"/>
  <c r="F434" i="22"/>
  <c r="F432" i="22"/>
  <c r="F430" i="22"/>
  <c r="F428" i="22"/>
  <c r="F426" i="22"/>
  <c r="F424" i="22"/>
  <c r="F422" i="22"/>
  <c r="F416" i="22"/>
  <c r="F414" i="22"/>
  <c r="F412" i="22"/>
  <c r="F410" i="22"/>
  <c r="F408" i="22"/>
  <c r="F406" i="22"/>
  <c r="F404" i="22"/>
  <c r="F402" i="22"/>
  <c r="F400" i="22"/>
  <c r="F399" i="22"/>
  <c r="F396" i="22"/>
  <c r="F395" i="22"/>
  <c r="F394" i="22"/>
  <c r="F393" i="22"/>
  <c r="F392" i="22"/>
  <c r="F389" i="22"/>
  <c r="F387" i="22"/>
  <c r="F379" i="22"/>
  <c r="F371" i="22"/>
  <c r="F370" i="22"/>
  <c r="F367" i="22"/>
  <c r="F356" i="22"/>
  <c r="F350" i="22"/>
  <c r="F349" i="22"/>
  <c r="F346" i="22"/>
  <c r="F345" i="22"/>
  <c r="F342" i="22"/>
  <c r="F340" i="22"/>
  <c r="F339" i="22"/>
  <c r="F338" i="22"/>
  <c r="F337" i="22"/>
  <c r="F336" i="22"/>
  <c r="F335" i="22"/>
  <c r="F334" i="22"/>
  <c r="F333" i="22"/>
  <c r="F332" i="22"/>
  <c r="F331" i="22"/>
  <c r="F328" i="22"/>
  <c r="F327" i="22"/>
  <c r="F326" i="22"/>
  <c r="F325" i="22"/>
  <c r="F322" i="22"/>
  <c r="F321" i="22"/>
  <c r="F320" i="22"/>
  <c r="F319" i="22"/>
  <c r="F318" i="22"/>
  <c r="F317" i="22"/>
  <c r="F316" i="22"/>
  <c r="F315" i="22"/>
  <c r="F314" i="22"/>
  <c r="F313" i="22"/>
  <c r="F312" i="22"/>
  <c r="F311" i="22"/>
  <c r="F310" i="22"/>
  <c r="F307" i="22"/>
  <c r="F306" i="22"/>
  <c r="F303" i="22"/>
  <c r="F301" i="22"/>
  <c r="F299" i="22"/>
  <c r="F297" i="22"/>
  <c r="F289" i="22"/>
  <c r="F287" i="22"/>
  <c r="F284" i="22"/>
  <c r="F281" i="22"/>
  <c r="F280" i="22"/>
  <c r="F279" i="22"/>
  <c r="F278" i="22"/>
  <c r="F275" i="22"/>
  <c r="F274" i="22"/>
  <c r="F273" i="22"/>
  <c r="F272" i="22"/>
  <c r="F269" i="22"/>
  <c r="F268" i="22"/>
  <c r="F267" i="22"/>
  <c r="F266" i="22"/>
  <c r="F265" i="22"/>
  <c r="F264" i="22"/>
  <c r="F263" i="22"/>
  <c r="F262" i="22"/>
  <c r="F261" i="22"/>
  <c r="F258" i="22"/>
  <c r="F256" i="22"/>
  <c r="F254" i="22"/>
  <c r="F252" i="22"/>
  <c r="F250" i="22"/>
  <c r="F248" i="22"/>
  <c r="F244" i="22"/>
  <c r="F242" i="22"/>
  <c r="F240" i="22"/>
  <c r="F238" i="22"/>
  <c r="F236" i="22"/>
  <c r="F234" i="22"/>
  <c r="F232" i="22"/>
  <c r="F230" i="22"/>
  <c r="F228" i="22"/>
  <c r="F226" i="22"/>
  <c r="F224" i="22"/>
  <c r="F222" i="22"/>
  <c r="F220" i="22"/>
  <c r="F218" i="22"/>
  <c r="F216" i="22"/>
  <c r="F208" i="22"/>
  <c r="F206" i="22"/>
  <c r="F205" i="22"/>
  <c r="F204" i="22"/>
  <c r="F203" i="22"/>
  <c r="F200" i="22"/>
  <c r="F199" i="22"/>
  <c r="F198" i="22"/>
  <c r="F195" i="22"/>
  <c r="F193" i="22"/>
  <c r="F144" i="22"/>
  <c r="F95" i="22"/>
  <c r="F143" i="21"/>
  <c r="F141" i="21"/>
  <c r="F139" i="21"/>
  <c r="F137" i="21"/>
  <c r="F135" i="21"/>
  <c r="F133" i="21"/>
  <c r="F132" i="21"/>
  <c r="F131" i="21"/>
  <c r="F130" i="21"/>
  <c r="F126" i="21"/>
  <c r="F124" i="21"/>
  <c r="F122" i="21"/>
  <c r="F121" i="21"/>
  <c r="F120" i="21"/>
  <c r="F119" i="21"/>
  <c r="F118" i="21"/>
  <c r="F117" i="21"/>
  <c r="F114" i="21"/>
  <c r="F97" i="21"/>
  <c r="F95" i="21"/>
  <c r="F93" i="21"/>
  <c r="F91" i="21"/>
  <c r="F89" i="21"/>
  <c r="F87" i="21"/>
  <c r="G268" i="20"/>
  <c r="G264" i="20"/>
  <c r="G257" i="20"/>
  <c r="G244" i="20"/>
  <c r="G243" i="20"/>
  <c r="G237" i="20"/>
  <c r="G233" i="20"/>
  <c r="G232" i="20"/>
  <c r="G220" i="20"/>
  <c r="G219" i="20"/>
  <c r="G218" i="20"/>
  <c r="G205" i="20"/>
  <c r="G200" i="20"/>
  <c r="G188" i="20"/>
  <c r="G175" i="20"/>
  <c r="G174" i="20"/>
  <c r="G169" i="20"/>
  <c r="G168" i="20"/>
  <c r="G167" i="20"/>
  <c r="G161" i="20"/>
  <c r="G160" i="20"/>
  <c r="G159" i="20"/>
  <c r="G137" i="20"/>
  <c r="G133" i="20"/>
  <c r="G127" i="20"/>
  <c r="G121" i="20"/>
  <c r="G120" i="20"/>
  <c r="G119" i="20"/>
  <c r="G101" i="20"/>
  <c r="G89" i="20"/>
  <c r="G82" i="20"/>
  <c r="G77" i="20"/>
  <c r="G72" i="20"/>
  <c r="G64" i="20"/>
  <c r="G57" i="20"/>
  <c r="G52" i="20"/>
  <c r="G42" i="20"/>
  <c r="G22" i="20"/>
  <c r="G15" i="20"/>
  <c r="G25" i="20" s="1"/>
  <c r="G277" i="20" s="1"/>
  <c r="B349" i="19"/>
  <c r="B348" i="19"/>
  <c r="B347" i="19"/>
  <c r="B346" i="19"/>
  <c r="B345" i="19"/>
  <c r="B344" i="19"/>
  <c r="B343" i="19"/>
  <c r="F335" i="19"/>
  <c r="F349" i="19" s="1"/>
  <c r="G331" i="19"/>
  <c r="G327" i="19"/>
  <c r="G314" i="19"/>
  <c r="G309" i="19"/>
  <c r="G303" i="19"/>
  <c r="G297" i="19"/>
  <c r="G291" i="19"/>
  <c r="G284" i="19"/>
  <c r="G280" i="19"/>
  <c r="G279" i="19"/>
  <c r="G269" i="19"/>
  <c r="G263" i="19"/>
  <c r="B253" i="19"/>
  <c r="G249" i="19"/>
  <c r="G248" i="19"/>
  <c r="G243" i="19"/>
  <c r="G239" i="19"/>
  <c r="G235" i="19"/>
  <c r="G231" i="19"/>
  <c r="B223" i="19"/>
  <c r="G220" i="19"/>
  <c r="G213" i="19"/>
  <c r="G207" i="19"/>
  <c r="G201" i="19"/>
  <c r="F223" i="19" s="1"/>
  <c r="F346" i="19" s="1"/>
  <c r="F191" i="19"/>
  <c r="F345" i="19" s="1"/>
  <c r="G186" i="19"/>
  <c r="G182" i="19"/>
  <c r="G178" i="19"/>
  <c r="G162" i="19"/>
  <c r="G155" i="19"/>
  <c r="G143" i="19"/>
  <c r="G135" i="19"/>
  <c r="G131" i="19"/>
  <c r="G122" i="19"/>
  <c r="G118" i="19"/>
  <c r="G112" i="19"/>
  <c r="F165" i="19" s="1"/>
  <c r="F344" i="19" s="1"/>
  <c r="G93" i="19"/>
  <c r="G88" i="19"/>
  <c r="G84" i="19"/>
  <c r="G80" i="19"/>
  <c r="G76" i="19"/>
  <c r="G72" i="19"/>
  <c r="G68" i="19"/>
  <c r="G67" i="19"/>
  <c r="G63" i="19"/>
  <c r="G59" i="19"/>
  <c r="G55" i="19"/>
  <c r="G51" i="19"/>
  <c r="G47" i="19"/>
  <c r="G43" i="19"/>
  <c r="G39" i="19"/>
  <c r="G35" i="19"/>
  <c r="G31" i="19"/>
  <c r="G27" i="19"/>
  <c r="G23" i="19"/>
  <c r="G18" i="19"/>
  <c r="G14" i="19"/>
  <c r="G10" i="19"/>
  <c r="I33" i="18"/>
  <c r="I31" i="18"/>
  <c r="I29" i="18"/>
  <c r="I27" i="18"/>
  <c r="I25" i="18"/>
  <c r="I23" i="18"/>
  <c r="I21" i="18"/>
  <c r="I19" i="18"/>
  <c r="I17" i="18"/>
  <c r="I15" i="18"/>
  <c r="I13" i="18"/>
  <c r="I11" i="18"/>
  <c r="I9" i="18"/>
  <c r="F259" i="15"/>
  <c r="F257" i="15"/>
  <c r="F134" i="23" l="1"/>
  <c r="H21" i="6" s="1"/>
  <c r="F468" i="22"/>
  <c r="F476" i="22" s="1"/>
  <c r="F456" i="22"/>
  <c r="F475" i="22" s="1"/>
  <c r="F418" i="22"/>
  <c r="F474" i="22" s="1"/>
  <c r="F352" i="22"/>
  <c r="F473" i="22" s="1"/>
  <c r="F291" i="22"/>
  <c r="F472" i="22" s="1"/>
  <c r="F210" i="22"/>
  <c r="F471" i="22" s="1"/>
  <c r="F145" i="21"/>
  <c r="F148" i="21" s="1"/>
  <c r="F149" i="21" s="1"/>
  <c r="H27" i="6" s="1"/>
  <c r="G271" i="20"/>
  <c r="G285" i="20" s="1"/>
  <c r="G247" i="20"/>
  <c r="G283" i="20" s="1"/>
  <c r="G140" i="20"/>
  <c r="G281" i="20" s="1"/>
  <c r="G92" i="20"/>
  <c r="G279" i="20" s="1"/>
  <c r="F318" i="19"/>
  <c r="F348" i="19" s="1"/>
  <c r="F253" i="19"/>
  <c r="F347" i="19" s="1"/>
  <c r="E352" i="19" s="1"/>
  <c r="F96" i="19"/>
  <c r="F343" i="19" s="1"/>
  <c r="I34" i="18"/>
  <c r="H29" i="6" s="1"/>
  <c r="I540" i="1"/>
  <c r="F128" i="12"/>
  <c r="E547" i="15"/>
  <c r="F524" i="15"/>
  <c r="F526" i="15" s="1"/>
  <c r="E550" i="15" s="1"/>
  <c r="F500" i="15"/>
  <c r="F442" i="15"/>
  <c r="F502" i="15" s="1"/>
  <c r="E549" i="15" s="1"/>
  <c r="F381" i="15"/>
  <c r="F389" i="15"/>
  <c r="F376" i="15"/>
  <c r="F371" i="15"/>
  <c r="F314" i="15"/>
  <c r="F317" i="15"/>
  <c r="F326" i="15"/>
  <c r="F329" i="15"/>
  <c r="F334" i="15"/>
  <c r="F337" i="15"/>
  <c r="F344" i="15"/>
  <c r="F347" i="15"/>
  <c r="F350" i="15"/>
  <c r="F355" i="15"/>
  <c r="F358" i="15"/>
  <c r="F361" i="15"/>
  <c r="F364" i="15"/>
  <c r="F295" i="15"/>
  <c r="F301" i="15"/>
  <c r="F304" i="15"/>
  <c r="F307" i="15"/>
  <c r="F289" i="15"/>
  <c r="F292" i="15"/>
  <c r="F286" i="15"/>
  <c r="F232" i="15"/>
  <c r="F235" i="15"/>
  <c r="F238" i="15"/>
  <c r="F229" i="15"/>
  <c r="F213" i="15"/>
  <c r="F191" i="15"/>
  <c r="F194" i="15"/>
  <c r="F198" i="15"/>
  <c r="F201" i="15"/>
  <c r="F185" i="15"/>
  <c r="F179" i="15"/>
  <c r="F160" i="15"/>
  <c r="F119" i="15"/>
  <c r="F121" i="15"/>
  <c r="F126" i="15"/>
  <c r="F117" i="15"/>
  <c r="F477" i="22" l="1"/>
  <c r="H19" i="6" s="1"/>
  <c r="F150" i="21"/>
  <c r="F151" i="21" s="1"/>
  <c r="G287" i="20"/>
  <c r="H17" i="6" s="1"/>
  <c r="H15" i="6"/>
  <c r="F391" i="15"/>
  <c r="E548" i="15" s="1"/>
  <c r="F203" i="15"/>
  <c r="E546" i="15" s="1"/>
  <c r="F128" i="15"/>
  <c r="E545" i="15" s="1"/>
  <c r="F478" i="22" l="1"/>
  <c r="F479" i="22" s="1"/>
  <c r="G289" i="20"/>
  <c r="G291" i="20" s="1"/>
  <c r="E552" i="15"/>
  <c r="E20" i="15" s="1"/>
  <c r="H23" i="6" s="1"/>
  <c r="I487" i="1" l="1"/>
  <c r="I483" i="1"/>
  <c r="I465" i="1"/>
  <c r="I314" i="1"/>
  <c r="I316" i="1"/>
  <c r="I204" i="1"/>
  <c r="I202" i="1"/>
  <c r="I571" i="1" l="1"/>
  <c r="I568" i="1"/>
  <c r="I570" i="1"/>
  <c r="I492" i="1"/>
  <c r="I310" i="1"/>
  <c r="I196" i="1"/>
  <c r="I485" i="1"/>
  <c r="I438" i="1"/>
  <c r="I435" i="1"/>
  <c r="G432" i="1"/>
  <c r="I432" i="1" s="1"/>
  <c r="I429" i="1"/>
  <c r="I286" i="1"/>
  <c r="I178" i="1"/>
  <c r="I214" i="1"/>
  <c r="I369" i="1"/>
  <c r="G365" i="1"/>
  <c r="G355" i="1"/>
  <c r="I354" i="1"/>
  <c r="I268" i="1"/>
  <c r="I237" i="1" l="1"/>
  <c r="I180" i="1"/>
  <c r="I173" i="1"/>
  <c r="I184" i="1"/>
  <c r="I192" i="1"/>
  <c r="I232" i="1"/>
  <c r="F8" i="12" l="1"/>
  <c r="F9" i="12"/>
  <c r="F10" i="12"/>
  <c r="F11" i="12"/>
  <c r="F12" i="12"/>
  <c r="F13" i="12"/>
  <c r="F16" i="12"/>
  <c r="F17" i="12"/>
  <c r="F18" i="12"/>
  <c r="F19" i="12"/>
  <c r="F20" i="12"/>
  <c r="F21" i="12"/>
  <c r="F22" i="12"/>
  <c r="F23" i="12"/>
  <c r="F24" i="12"/>
  <c r="F25" i="12"/>
  <c r="F28" i="12"/>
  <c r="F29" i="12"/>
  <c r="F30" i="12"/>
  <c r="F31" i="12"/>
  <c r="F32" i="12"/>
  <c r="F35" i="12"/>
  <c r="F36" i="12"/>
  <c r="F37" i="12"/>
  <c r="F38" i="12"/>
  <c r="F39" i="12"/>
  <c r="F40" i="12"/>
  <c r="F41" i="12"/>
  <c r="F42" i="12"/>
  <c r="F43" i="12"/>
  <c r="F44" i="12"/>
  <c r="F45" i="12"/>
  <c r="F46" i="12"/>
  <c r="F47" i="12"/>
  <c r="F48" i="12"/>
  <c r="F49" i="12"/>
  <c r="F50" i="12"/>
  <c r="F51" i="12"/>
  <c r="F53" i="12"/>
  <c r="F54" i="12"/>
  <c r="F55" i="12"/>
  <c r="F57" i="12"/>
  <c r="F58" i="12"/>
  <c r="F59" i="12"/>
  <c r="F60" i="12"/>
  <c r="F61" i="12"/>
  <c r="F62" i="12"/>
  <c r="F63" i="12"/>
  <c r="F64" i="12"/>
  <c r="F65" i="12"/>
  <c r="F66" i="12"/>
  <c r="F67" i="12"/>
  <c r="F69" i="12"/>
  <c r="F70" i="12"/>
  <c r="F71" i="12"/>
  <c r="F72" i="12"/>
  <c r="F73" i="12"/>
  <c r="F75" i="12"/>
  <c r="F76" i="12"/>
  <c r="F77" i="12"/>
  <c r="F78" i="12"/>
  <c r="F79" i="12"/>
  <c r="F81" i="12"/>
  <c r="F82" i="12"/>
  <c r="F83" i="12"/>
  <c r="F84" i="12"/>
  <c r="F85" i="12"/>
  <c r="F86" i="12"/>
  <c r="F87" i="12"/>
  <c r="F88" i="12"/>
  <c r="F89" i="12"/>
  <c r="F90" i="12"/>
  <c r="F91" i="12"/>
  <c r="F93" i="12"/>
  <c r="F94" i="12"/>
  <c r="F95" i="12"/>
  <c r="F96" i="12"/>
  <c r="F97" i="12"/>
  <c r="F98" i="12"/>
  <c r="F99" i="12"/>
  <c r="F100" i="12"/>
  <c r="F103" i="12"/>
  <c r="F104" i="12"/>
  <c r="F105" i="12"/>
  <c r="F106" i="12"/>
  <c r="F107" i="12"/>
  <c r="F110" i="12"/>
  <c r="F111" i="12"/>
  <c r="F112" i="12"/>
  <c r="F113" i="12"/>
  <c r="F114" i="12"/>
  <c r="F115" i="12"/>
  <c r="F116" i="12"/>
  <c r="F117" i="12"/>
  <c r="F118" i="12"/>
  <c r="F119" i="12"/>
  <c r="F120" i="12"/>
  <c r="F121" i="12"/>
  <c r="F122" i="12"/>
  <c r="F123" i="12"/>
  <c r="F124" i="12"/>
  <c r="F125" i="12"/>
  <c r="F126" i="12"/>
  <c r="F129" i="12"/>
  <c r="F130" i="12"/>
  <c r="F132" i="12"/>
  <c r="F133" i="12"/>
  <c r="F134" i="12"/>
  <c r="F135" i="12"/>
  <c r="F136" i="12"/>
  <c r="F137" i="12"/>
  <c r="F138" i="12"/>
  <c r="F139" i="12"/>
  <c r="F140" i="12"/>
  <c r="F141" i="12"/>
  <c r="F142" i="12"/>
  <c r="F144" i="12"/>
  <c r="F145" i="12"/>
  <c r="F146" i="12"/>
  <c r="F147" i="12"/>
  <c r="F148" i="12"/>
  <c r="F150" i="12"/>
  <c r="F151" i="12"/>
  <c r="F152" i="12"/>
  <c r="F153" i="12"/>
  <c r="F154" i="12"/>
  <c r="F156" i="12"/>
  <c r="F157" i="12"/>
  <c r="F158" i="12"/>
  <c r="F159" i="12"/>
  <c r="F160" i="12"/>
  <c r="F161" i="12"/>
  <c r="F162" i="12"/>
  <c r="F163" i="12"/>
  <c r="F164" i="12"/>
  <c r="F165" i="12"/>
  <c r="F166" i="12"/>
  <c r="F168" i="12"/>
  <c r="F169" i="12"/>
  <c r="F170" i="12"/>
  <c r="F171" i="12"/>
  <c r="F172" i="12"/>
  <c r="F173" i="12"/>
  <c r="F174" i="12"/>
  <c r="F175" i="12"/>
  <c r="F178" i="12"/>
  <c r="F179" i="12"/>
  <c r="F182" i="12"/>
  <c r="F183" i="12"/>
  <c r="F184" i="12"/>
  <c r="F6" i="12"/>
  <c r="F7" i="12"/>
  <c r="F5" i="12"/>
  <c r="F4" i="12"/>
  <c r="F101" i="12" l="1"/>
  <c r="F191" i="12" s="1"/>
  <c r="F108" i="12"/>
  <c r="F192" i="12" s="1"/>
  <c r="F26" i="12"/>
  <c r="F189" i="12" s="1"/>
  <c r="F180" i="12"/>
  <c r="F194" i="12" s="1"/>
  <c r="F14" i="12"/>
  <c r="F188" i="12" s="1"/>
  <c r="F185" i="12"/>
  <c r="F195" i="12" s="1"/>
  <c r="F33" i="12"/>
  <c r="F190" i="12" s="1"/>
  <c r="F176" i="12"/>
  <c r="F193" i="12" s="1"/>
  <c r="F196" i="12" l="1"/>
  <c r="H25" i="6" s="1"/>
  <c r="F197" i="12" l="1"/>
  <c r="F198" i="12" s="1"/>
  <c r="I634" i="1" l="1"/>
  <c r="I632" i="1"/>
  <c r="G655" i="1" l="1"/>
  <c r="I630" i="1" l="1"/>
  <c r="I629" i="1"/>
  <c r="I623" i="1" l="1"/>
  <c r="I625" i="1" s="1"/>
  <c r="H66" i="1" s="1"/>
  <c r="I467" i="1"/>
  <c r="I466" i="1"/>
  <c r="I457" i="1"/>
  <c r="I459" i="1"/>
  <c r="I461" i="1"/>
  <c r="I462" i="1"/>
  <c r="I463" i="1"/>
  <c r="I473" i="1"/>
  <c r="I472" i="1"/>
  <c r="I471" i="1"/>
  <c r="I470" i="1"/>
  <c r="I469" i="1"/>
  <c r="I475" i="1"/>
  <c r="I477" i="1"/>
  <c r="I176" i="1"/>
  <c r="I175" i="1"/>
  <c r="I482" i="1"/>
  <c r="I480" i="1"/>
  <c r="I479" i="1"/>
  <c r="I489" i="1"/>
  <c r="I490" i="1"/>
  <c r="I575" i="1"/>
  <c r="I573" i="1"/>
  <c r="I494" i="1"/>
  <c r="I396" i="1"/>
  <c r="G394" i="1"/>
  <c r="I400" i="1"/>
  <c r="I398" i="1"/>
  <c r="I402" i="1" l="1"/>
  <c r="I318" i="1" l="1"/>
  <c r="I320" i="1" l="1"/>
  <c r="I284" i="1" l="1"/>
  <c r="I212" i="1"/>
  <c r="I276" i="1"/>
  <c r="G240" i="1"/>
  <c r="I238" i="1"/>
  <c r="I353" i="1"/>
  <c r="G594" i="1"/>
  <c r="G613" i="1"/>
  <c r="I613" i="1" s="1"/>
  <c r="I522" i="1"/>
  <c r="G373" i="1" l="1"/>
  <c r="I265" i="1"/>
  <c r="I263" i="1"/>
  <c r="I420" i="1"/>
  <c r="I442" i="1"/>
  <c r="I440" i="1"/>
  <c r="I437" i="1"/>
  <c r="I434" i="1"/>
  <c r="I170" i="1" l="1"/>
  <c r="I171" i="1"/>
  <c r="I172" i="1"/>
  <c r="I182" i="1"/>
  <c r="I200" i="1"/>
  <c r="I206" i="1"/>
  <c r="I190" i="1"/>
  <c r="I208" i="1" l="1"/>
  <c r="I496" i="1"/>
  <c r="I261" i="1"/>
  <c r="I230" i="1"/>
  <c r="I210" i="1"/>
  <c r="I198" i="1"/>
  <c r="I194" i="1"/>
  <c r="I188" i="1"/>
  <c r="I186" i="1"/>
  <c r="I215" i="1" l="1"/>
  <c r="H51" i="1" s="1"/>
  <c r="I567" i="1"/>
  <c r="I155" i="1"/>
  <c r="I636" i="1" l="1"/>
  <c r="I637" i="1"/>
  <c r="I639" i="1"/>
  <c r="I640" i="1"/>
  <c r="I642" i="1"/>
  <c r="I643" i="1"/>
  <c r="I645" i="1"/>
  <c r="I646" i="1"/>
  <c r="I648" i="1"/>
  <c r="I649" i="1"/>
  <c r="I651" i="1"/>
  <c r="I652" i="1"/>
  <c r="I653" i="1"/>
  <c r="I655" i="1"/>
  <c r="I657" i="1"/>
  <c r="I658" i="1"/>
  <c r="I659" i="1"/>
  <c r="I661" i="1"/>
  <c r="I663" i="1"/>
  <c r="I665" i="1"/>
  <c r="I667" i="1"/>
  <c r="I288" i="1"/>
  <c r="I149" i="1"/>
  <c r="I151" i="1"/>
  <c r="I153" i="1"/>
  <c r="I147" i="1"/>
  <c r="I156" i="1" l="1"/>
  <c r="H50" i="1" s="1"/>
  <c r="I669" i="1"/>
  <c r="H69" i="1" s="1"/>
  <c r="H70" i="1" s="1"/>
  <c r="I538" i="1" l="1"/>
  <c r="I536" i="1"/>
  <c r="I240" i="1" l="1"/>
  <c r="I498" i="1" l="1"/>
  <c r="I500" i="1" s="1"/>
  <c r="H60" i="1" s="1"/>
  <c r="C69" i="1" l="1"/>
  <c r="I228" i="1" l="1"/>
  <c r="I542" i="1"/>
  <c r="H62" i="1" s="1"/>
  <c r="I577" i="1"/>
  <c r="I518" i="1"/>
  <c r="I615" i="1"/>
  <c r="I594" i="1"/>
  <c r="I589" i="1"/>
  <c r="I516" i="1"/>
  <c r="I424" i="1"/>
  <c r="I394" i="1"/>
  <c r="I392" i="1"/>
  <c r="I388" i="1"/>
  <c r="I404" i="1" l="1"/>
  <c r="H56" i="1" s="1"/>
  <c r="I422" i="1"/>
  <c r="I617" i="1"/>
  <c r="H65" i="1" s="1"/>
  <c r="I579" i="1"/>
  <c r="H64" i="1" s="1"/>
  <c r="I520" i="1"/>
  <c r="G426" i="1"/>
  <c r="I426" i="1" s="1"/>
  <c r="G428" i="1"/>
  <c r="I428" i="1" s="1"/>
  <c r="G431" i="1"/>
  <c r="I431" i="1" s="1"/>
  <c r="I524" i="1" l="1"/>
  <c r="H61" i="1" s="1"/>
  <c r="I444" i="1"/>
  <c r="H57" i="1" s="1"/>
  <c r="I359" i="1"/>
  <c r="I371" i="1"/>
  <c r="I363" i="1"/>
  <c r="I361" i="1"/>
  <c r="I365" i="1" l="1"/>
  <c r="I373" i="1"/>
  <c r="I355" i="1"/>
  <c r="I357" i="1"/>
  <c r="I367" i="1" l="1"/>
  <c r="I375" i="1" l="1"/>
  <c r="H55" i="1" s="1"/>
  <c r="I322" i="1" l="1"/>
  <c r="I312" i="1"/>
  <c r="I550" i="1" l="1"/>
  <c r="I552" i="1"/>
  <c r="I309" i="1"/>
  <c r="I324" i="1" s="1"/>
  <c r="H54" i="1" s="1"/>
  <c r="I282" i="1" l="1"/>
  <c r="I554" i="1"/>
  <c r="H63" i="1" s="1"/>
  <c r="H67" i="1" s="1"/>
  <c r="I270" i="1"/>
  <c r="I280" i="1"/>
  <c r="I278" i="1"/>
  <c r="I274" i="1"/>
  <c r="I272" i="1"/>
  <c r="I234" i="1" l="1"/>
  <c r="I236" i="1" l="1"/>
  <c r="I242" i="1" l="1"/>
  <c r="H52" i="1" s="1"/>
  <c r="I267" i="1"/>
  <c r="I289" i="1" l="1"/>
  <c r="H53" i="1" s="1"/>
  <c r="H58" i="1" s="1"/>
  <c r="H72" i="1" s="1"/>
  <c r="H13" i="6" s="1"/>
  <c r="H73" i="1" l="1"/>
  <c r="H74" i="1" s="1"/>
  <c r="E32" i="15"/>
  <c r="H31" i="6" l="1"/>
  <c r="H32" i="6" s="1"/>
  <c r="H34" i="6" s="1"/>
  <c r="E33" i="15"/>
  <c r="E35" i="15" s="1"/>
</calcChain>
</file>

<file path=xl/sharedStrings.xml><?xml version="1.0" encoding="utf-8"?>
<sst xmlns="http://schemas.openxmlformats.org/spreadsheetml/2006/main" count="3911" uniqueCount="1977">
  <si>
    <t xml:space="preserve">INVESTITOR: </t>
  </si>
  <si>
    <t>GRAĐEVINA:</t>
  </si>
  <si>
    <t>LOKACIJA:</t>
  </si>
  <si>
    <t>REKAPITULACIJA RADOVA</t>
  </si>
  <si>
    <t>GRAĐEVINSKI RADOVI</t>
  </si>
  <si>
    <t>OBRTNIČKI RADOVI</t>
  </si>
  <si>
    <t>OPĆI UVJETI TROŠKOVNIKA</t>
  </si>
  <si>
    <t>Opći uvjeti kao i stavke su sastavni dio troškovnika  i u svemu ih se treba pridržavati.</t>
  </si>
  <si>
    <t>Cijena</t>
  </si>
  <si>
    <t>- sav rad,</t>
  </si>
  <si>
    <t>- sav materijal,</t>
  </si>
  <si>
    <t>- svu potrebnu skelu bez obzira na visinu i vrstu s prilaznim mostovima i.t.d.</t>
  </si>
  <si>
    <t>- pridržavanje konstrukcije prilikom izvedbe,</t>
  </si>
  <si>
    <t>- zaštita gradilista od vremenskih nepogoda,</t>
  </si>
  <si>
    <t>- svi pomoćni radovi kod instalaterskih radova koji su potrebni da bi se mogao potpuno izvrsiti svaki rad,</t>
  </si>
  <si>
    <t>- sav trošak izvođača za nabavu i dopremu materijala,</t>
  </si>
  <si>
    <t>- nakanada za uporabu alata i strojeva /ukljucivo svu reziju gradilista kao i dizalice, mostove, mehanizaciju i sl; te najamne troskove za posudenu mehanizaciju koju izvođač sam ne posjeduje a potrebna mu je pri izvodenju radova/,</t>
  </si>
  <si>
    <t>- cijena svog rada /i izvođača i kooperanta/, uključivo sve režijske sate,</t>
  </si>
  <si>
    <t>- cijena svih transporta /horizontalnih i vertikalnih sa svim utovarima pretovarima i istovarima, kao i strojeva i alata koji se pri tome koriste/,</t>
  </si>
  <si>
    <t>- cijena goriva, maziva, energije i vode kao i cijena svih pripremnih radova i svih sporednih i pratecih radova, geodetsko praćenje građenja i osiguranje vertikalnog i horizontalnog pravilnog građenja</t>
  </si>
  <si>
    <t>- sve postave i skidanje svih vrsta podupora,</t>
  </si>
  <si>
    <t>- sva ciscenja gradilista kao i sva slaganja i sortiranja materijala na gradilistu /ciscenja gradilista ukljucivo i transportne puteve za vrijeme, tijekom, kao i po zavrsetku radova/,</t>
  </si>
  <si>
    <t>- sve sigurnosne i higijensko - tehnicke mjere prema propisima,</t>
  </si>
  <si>
    <t>- uređenje gradilišta po završetku rada s otklanjanjem svih otpadaka, šute, ostatka gradevinskog materijala, inventara, te odvoza na planirku.</t>
  </si>
  <si>
    <t>u cijeni stavke treba ukalkulirati i sve troškove osiguranja uskladištenog materijala, sve do ugradbe ili primopredaje istog kao i ispitivanja materijala - ateste.</t>
  </si>
  <si>
    <t>Sve eventualne nejasnoće izvođač treba riješiti sa projektantom prije davanja ponude, jer se naknadni zahtjevi neće uvažiti. Prije izvođenja radova treba provjeriti kvalitetu materijala koji se ugrađuje, od strane projektanta ili nadzornog inženjera i izvesti radove u skladu s detaljima izvedbe i opisom iz troškovnika.</t>
  </si>
  <si>
    <t>Zabranjena je upotreba materijala - osnovnog ili pomoćnog, koji nije predviđen opisom, nacrtima i detaljima, osim ukoliko nije dogovorno utvrđeno sa projektantom ili nadzornim inženjerom.</t>
  </si>
  <si>
    <t>Ukoliko izvođač ipak izvede radove na neodgovarajući način i od neodgovarajućih materijala, dužan je na svoj trošak izvesti iste od materijala tražene kvalitete i na opisan način, uz prethodno otklanjanje nakvalitetnih radova. Ukoliko prije početka izvođenja radova izvođač ustanovi da je došlo do promjene uvjeta za izvođenje radova, dužan je o tome upozoriti nadzornog inženjera i dogovorno riješiti i zapisnički ustanoviti kvalitetu izvođenja radova.</t>
  </si>
  <si>
    <t>Prilikom izvođenja radova, izvođač treba zaštititi sve susjedne plohe, dijelove konstrukcije i prethodno izvedene radove na prikladan način a u skladu sa pravilima zaštite na radu, tako da ne dođe do oštećenja gore navedenoga. Troškove zaštite treba izvođač uračunati u jediničnu cijenu.</t>
  </si>
  <si>
    <t>Ukoliko ipak dođe do oštećenja prethodno izvedenih radova za koje je odgovoran izvođač ili njegov kooperant, dužan je iste o svom trošku dovesti u stanje prije oštećenja ili naručiti iste radove kod drugog izvođača na svoj teret. Popravak treba izvesti u primarno određenom roku ili dogovorno.</t>
  </si>
  <si>
    <t>Sav ugrađeni materijal treba odgovarati uvjetima iz opisa troškovnika i nacrta te odgovarajućim Hrvatskim normama ili tehničkim uvjetima za izvođenje istih radova, a ukoliko se to posebno traži opisom i drugim propisima. Izvođač treba kvalitetu ugrađenih materijala i stručnosti radnika dokazati odgovarajućim atestima i uvjerenjima izdanim od strane za to ovlaštene organizacije.</t>
  </si>
  <si>
    <t xml:space="preserve">Izvođač je također dužan ukloniti sve zaštitne i pomoćne konstrukcije u roku koji je predviđen za izvođenje radova i na svoj trošak. </t>
  </si>
  <si>
    <t>Dinamika radova</t>
  </si>
  <si>
    <t>Atesti i garancije</t>
  </si>
  <si>
    <t>Tehnička zaštita</t>
  </si>
  <si>
    <t>Pri radu treba obavezno primjenjivati sve potrebne mjere zaštite na radu i zaštite od požara. Ukoliko nadzorni inženjer uoči da se ovih pravila izvođač u potpunosti ne pridržava može mu se zabraniti daljnji rad dok ga ne organizira u skladu s pravilima.</t>
  </si>
  <si>
    <t>Organizacija gradilišta i prikljućivanje instalacija</t>
  </si>
  <si>
    <t>Organizacija gradilišta sa shemom transporta i energetskih priključaka izvođač treba dati na uvid i odobrenje investitoru. Izvođač je dužan o svom trošku osigurati pogonsku i elektro energiju i vodu za potrebe gradilišta putem ugovora s komunalnim radnim organizacijama. Treba voditi računa o energetskim kapacitetima, i osigurati energije vlastititim agregatima kao i dopremu vode.</t>
  </si>
  <si>
    <t>Završne odredbe</t>
  </si>
  <si>
    <t>Ovi opći uvjeti izvođenja i ugovaranja vrijede za izvođenje i ugovaranje svih graditeljskih, obrtničkih i instalaterskih radova te su s troškovnikom sastavni dio ugovora o građenju.</t>
  </si>
  <si>
    <t>Prije početka zemljanih radova obavezno iskolčiti gabarite objekta, te po potrebi postaviti druge potrebne oznake, označiti stalne visine, te snimiti postojeći teren radi obračuna količine iskopa.</t>
  </si>
  <si>
    <t xml:space="preserve">Izvođenje radova na gradilištu započeti tek kada je ono uređeno prema odredbama Pravilnika o zaštiti na radu u graditeljstvu. </t>
  </si>
  <si>
    <t>Izvođač je dužan izvesti sav rad oko iskopa (ručnog ili strojnog) i to do bilo koje potrebne dubine, sa svim potrebnim pomoćnim radovima, kao što je niveliranje i planiranje, nabijanje površine, obrubljivanje stranica, osiguranje od urušavanja, postava potrebne ograde, crpljenje oborinske ili procjedne vode.</t>
  </si>
  <si>
    <t>Kod zatrpavanja nakon izvedbe temelja i instalacija u tlu i sl., treba materijal polijevati, kako bi se mogao bolje nabiti i dobiti potrebna zbijenost, a nabijanje izvesti u slojevima do najviše 30 cm s vibro nabijačima ili žabama.</t>
  </si>
  <si>
    <t>Ovi uvjeti mijenjaju se ili nadponujuju opisima u pojedinim stavkama troškovnika.</t>
  </si>
  <si>
    <t>Ukoliko dođe do zatrpavanja, urušavanja, odrona ili bilo koje druge štete nepažnjom izvođača (radi nedovoljnog podupiranja, razupiranja ili drugog nedovoljnog osiguranja), izvođač je dužan dovesti iskop u ispravno stanje, odnosno popraviti štetu bez posebne naknade.</t>
  </si>
  <si>
    <t>1.1.</t>
  </si>
  <si>
    <t>1.2.</t>
  </si>
  <si>
    <t>1.3.</t>
  </si>
  <si>
    <t>Jedinične cijene sadrže sve potrebne radnje za uklanjanje građevinskih elemenata, kao čišćenje, sortiranje, prijenos, prijevoze,  deponiranje u prostoru oko građevine, skladištenje ili transportiranje na gradsku deponiju.</t>
  </si>
  <si>
    <t>Prije nuđenja ovih radova obvezno izvršiti uvid na licu mjesta kao i uvid u projektnu dokumentaciju.</t>
  </si>
  <si>
    <t>Sav porušeni materijal otpremiti na gradsku deponiju. Svi troškove prijevoza, prometnih i odlagališnih pristojbi uključeni su u cijenu stavke. Nikakvi naknadni eventualni troškovi ovih radnji neće se priznati.</t>
  </si>
  <si>
    <t>Geodetski radovi za vrijeme radova. Stavka obuhvaća geodetske radove za kompletno vrijeme odvijanja radova u vidu iskolčenja i održavanja točaka. Stavka uključuje i izvedbu nanosne skele te svih ostalih potrebnih elemenata za označavanje udaljenosti, visina, relativnih i apsolutnih kota i dr.</t>
  </si>
  <si>
    <t>1.4.</t>
  </si>
  <si>
    <t>kompl.</t>
  </si>
  <si>
    <t>2.1.</t>
  </si>
  <si>
    <t>2.2.</t>
  </si>
  <si>
    <t>2.3.</t>
  </si>
  <si>
    <t>2.4.</t>
  </si>
  <si>
    <t>2.5.</t>
  </si>
  <si>
    <t xml:space="preserve">Prilikom isporuke cementa isporučioc je dužan dostaviti podatke i ateste. </t>
  </si>
  <si>
    <t>Za izradu betona predviđa se prirodno granulirani šljunak ili drobljeni agregat.</t>
  </si>
  <si>
    <t>Kameni agregat mora biti dovoljno čvrst i postojan, ne smije sadržavati zemljanih i organskih sastojaka, niti drugih primjesa štetnih za beton i armaturu.</t>
  </si>
  <si>
    <t>Prilikom isporuke betonskog čelika isporučilac je dužan dostaviti ateste koji garantiraju: vlačnu čvrstoću i varivost čelika.</t>
  </si>
  <si>
    <t>Sve eventualne razlike i odstupanja na terenu utvrdit će se građevinskom knjigom.</t>
  </si>
  <si>
    <t>Sve proboje potrebno je uskladiti sa projektima instalacija (elektrika, grijanje, vodovod i kanalizacija). Ovaj posao se neće posebno obračunavati, već ulazi u jediničnu cijenu betona i oplate. Ukoliko nije koja stavka dovoljno opisana ili je nejasna, izvođač radova mora zatražiti razjašnjenje od projektanta prije predaje ponude, jer se kasniji prigovori neće uzeti u obzir. Svi radovi moraju se izvesti stručno, sa prvorazrednim materijalom, prema uzancama i običajima struke, te prema opisu i uputama projektanta i statičara.</t>
  </si>
  <si>
    <t>Prije betoniranja obavezan je pregled armature od strane izvođača i nadzornog inženjera ili projektanta konstrukcije.</t>
  </si>
  <si>
    <t>Izrađena oplata, s podupiranjem, prije betoniranja mora biti od strane izvođača statički kontrolirana. Prije nego što se počne ugrađivati beton moraju se provjeriti dimenzije oplate i kakvoća njihove izvedbe, kao i čistoća i vlažnost oplate.</t>
  </si>
  <si>
    <t>Izvođač radova dužan je kontinuirano pratiti izvedbu vertikalnosti i hodrizontalnosti elemenata konstrukcije sa geodetskom kontrolom te sve promjene glede sljegavanja objekta, a koje nisu u skladu s predviđanjima u projektu, obavijestiti projektanta konstrukcije i nadzornu službu investitora.</t>
  </si>
  <si>
    <t xml:space="preserve">U sve betonske radove uračunata i glatka oplata, ukoliko nije drugačije napisano. Dobava, montaža, demontaža oplate. Uključiti sav potreban pribor za montažu oplate, podupirače, gredice, H nosače za stropne ploče, distancere, španere, klinove,letve...) </t>
  </si>
  <si>
    <t>3.1.</t>
  </si>
  <si>
    <t>3.2.</t>
  </si>
  <si>
    <t>3.3.</t>
  </si>
  <si>
    <t>3.4.</t>
  </si>
  <si>
    <t>3.5.</t>
  </si>
  <si>
    <t>kg</t>
  </si>
  <si>
    <t>m</t>
  </si>
  <si>
    <t>1.5.</t>
  </si>
  <si>
    <t>d</t>
  </si>
  <si>
    <t>Zidarski radovi izvodit će se prema odobrenom glavnom i izvedbenom projektu, pridržavajući se i primjenjujući važeće propise i norme.</t>
  </si>
  <si>
    <t>Svi materijali primjenjeni na fasadi moraju imati potrebne ateste proizvođača i dokumente o ispravnosti isporučenog materijala.</t>
  </si>
  <si>
    <t>Opeka za zidanje mora biti prvoklasna sa minimalnim odstupanjima po HRN-u. Za nosive zidove ne smiju se upotrebljavati elementi od pečene gline marke niže od M 10. Obavezno osigurati sve predviđene otvore i "žljebove" za ugradnju stolarije, bravarije i za montažu instalacija, jer se ovaj posao neće posebno obračunavati, već je sadržan u jediničnoj cijeni stavci zidanja.</t>
  </si>
  <si>
    <t>Žbukanje zidova i arm. betonske konstrukcije vršiti u pogodno vrijeme, kad su  potpuno suhi, te u optimalnoj temperaturi. Žbukanje treba izbjegavati za vrijeme zimskih niskih i ljetnih visokih temperatura, jer tada može doći do smrzavanja, odnosno prebrzog sušenja žbuke.</t>
  </si>
  <si>
    <t>Žbukanje zidova mora se izvesti u skladu sa projektom uz prethodnu provjeru kvalitete zidane konstrukcije, u pogledu geometrije i čvrstoće, posebno na betonskim dijelovima gdje se moraju odstraniti eventualne masnoće od sredstva kojima se premazuje oplata radi lakšeg odvajanja od betona.</t>
  </si>
  <si>
    <t>Za izvedbu radova upotrijebiti materijale koji odgovaraju normama. Ako se opisom pojedinog rada traži materijal koji nije obuhvaćen važećim normativima, mora se ugraditi materijal u svemu prema naputku proizvođača, te sukladno garanciji i atestima ovlaštenih ustanova.</t>
  </si>
  <si>
    <t>Kod radova gdje je uz ugradbu materijala označena i dobava, isti treba uključiti, a također i eventualnu izradu pojedinih elemenata koji se izvode na gradilištu i ugrađuju montažno.</t>
  </si>
  <si>
    <t>Sve ugradbe izvesti točno po propisima na mjestu označenom po projektu, bez šteta na ostatku objekta.</t>
  </si>
  <si>
    <t>Jedinična cijena sadrži dopremu materijala na gradilište, sav materijal, alat, mehanizaciju, uskladištenje, montažu i demontažu skela i radnih platformi, troškove radne snage, sve horizontalne i vertikalne transporte, čišćenje nakon izvedbe radova, svu štetu i troškove popravaka kao posljedice nepažnje), troškove zaštite na radu, troškove atesta, zaštitu zidnih površina od utjecaja vrućine, hladnoće i atmosferskih nepogoda.</t>
  </si>
  <si>
    <t>Obračun izvršenih radova izvršit će se prema jedinici mjere pojedinog rada i prema stvarno izvršenim količinama ovjerenih od nadzorne službe investitora.</t>
  </si>
  <si>
    <t>Prije predaje ponude izvođač radova mora zatražiti sva potrebna razjašnjenja od projektanta ukoliko neke stavke u troškovniku nisu dovoljno opisane, jer se kasniji prigovori neće uzeti u obzir.</t>
  </si>
  <si>
    <t>m²</t>
  </si>
  <si>
    <t>m³</t>
  </si>
  <si>
    <t>4.3.</t>
  </si>
  <si>
    <t>4.4.</t>
  </si>
  <si>
    <t>4.5.</t>
  </si>
  <si>
    <t>m'</t>
  </si>
  <si>
    <t>Svi materijali koji se ugrađuju moraju biti ispravni i neoštećeni. Pri polaganju hidroizolacije ravnih krovova posebno posvetiti pažnju izvedbi detalja kod spoja sa zidom, uz vodolovno grlo i druga mjesta gdje bi moglo doći do prodiranja vode pod hidroizolaciju, a ako je predviđeno povezivanje hidroizolacije s limenim opšavom ugraditi "traku za odvajanje".</t>
  </si>
  <si>
    <t>Ukoliko se naknadno ustanovi nesolidna izvedba, tj. pojave se prodori vode, izvoditelj mora uraditi sanaciju hidroizolacije na svoj trošak. Ako izvoditelj tijekom sanacije hidroizolacije na bilo koji način ošteti ili mora oštetiti ostale dijelove građevine, izvoditelj snosi sve troškove i te sanacije.</t>
  </si>
  <si>
    <t>Jedinična cijena sadrži sav potreban materijal i pribor, sav transport do gradilišta i na gradilištu, sve potrebne skele i radne platforme, svu potrebnu pogonsku energiju, kao i svu potrebnu zaštitu na radu radnika na gradilištu.</t>
  </si>
  <si>
    <t>Svi građevinski, zanatski i drugi radovi koji prethode pojedinim izolacijama bilo da su u vezi s njima ili ne, ali čije uporedno, odnosno kasnije izvođenje stvara mogućnost da se izolacija ošteti moraju se izvesti prije prema predviđenom redosljedu.</t>
  </si>
  <si>
    <t>Izvođenje izolacionih radova mora biti takovo da pojedini dijelovi ili slojevi kao i cijela završna izolacija u potpunosti odgovara svojoj namjeni, zahtjevima dobre kvalitete, sigurnosti i dugotrajnosti.</t>
  </si>
  <si>
    <t>Obračun se vrši prema tlocrtnoj površini hidroizolacije bez dodatka na razvijenu površinu, odnosno prema opisu u troškovniku.</t>
  </si>
  <si>
    <t>5.1.</t>
  </si>
  <si>
    <t>5.3.</t>
  </si>
  <si>
    <t>5.5.</t>
  </si>
  <si>
    <t>5.6.</t>
  </si>
  <si>
    <t>kom</t>
  </si>
  <si>
    <t>Svu postavljenu bravariju na pročelju treba odmah nakon postave skele zaštititi PVC folijom debljine 0,20 mm, kako prilikom obijanja žbuke ne bi došlo do oštećenja.</t>
  </si>
  <si>
    <t>6.1.</t>
  </si>
  <si>
    <t>Krovište mora biti pokriveno kvalitetnim materijalom, pravilnog oblika, traženih dimenzija, koji u potpunosti zadovoljava važeće propise i standarde i ne smije propuštati vodu. Pokrivanje se vrši po propisima i pravilima zanata. Pokrivene plohe moraju biti ravne, bez uvala koje bi omogučavale skupljanje i zadržavanje vode.</t>
  </si>
  <si>
    <t>Jedinična cijena obuhvaća sav rad, materijal, transport do gradilišta i sav horizontalan i vertikalan transport na gradilištu, te sav sitni spojni i pomćni materijal.</t>
  </si>
  <si>
    <t xml:space="preserve">Izvoditelj je dužan predočiti uzroke i prospekte za pojedine materijale koji se planiraju upotrijebiti, kao i predočiti njihove ateste o kvaliteti, izdane od ovlaštene organizacije. </t>
  </si>
  <si>
    <t>Izrada okapnica i sl. potrebni konstruktivni detalji u cijeni i neće se posebno obračunavati.</t>
  </si>
  <si>
    <t>Pri radu na krovopokrivačkim radovima izvoditelj je dužan pridržavati se svih propisa i pravila za izvođenje radova na visini i svim ostalim propisanim pravilima i propisima Zaštite na radu.</t>
  </si>
  <si>
    <t>Građa se ugrađuje sa max vlažnošću od 22% a u vrijeme korištenja građa smije imati vlažnost max 18%.  Glavne nosive grede vežu se na oslonce preko bravarskih papuča uz izvedbu pravilnog tesarskog veza. Ujedno i svi zasjeci i spojevi.</t>
  </si>
  <si>
    <t>Prije početka pokrivanja krova sva limarija krova mora biti gotova i postavljena.</t>
  </si>
  <si>
    <t>Prilikom izvedbe tesarskih radova treba se u svemu pridržavati svih važećih propisa i standarda za drvene konstrukcije.</t>
  </si>
  <si>
    <t>7.1.</t>
  </si>
  <si>
    <t>7.4.</t>
  </si>
  <si>
    <t>7.5.</t>
  </si>
  <si>
    <t>Nabavi porozora i vrata pristupiti tek po pregledu svih zidarskih otvora i njihovom premjeru na licu mjesta.</t>
  </si>
  <si>
    <t>m´</t>
  </si>
  <si>
    <t>8.2.</t>
  </si>
  <si>
    <t>8.3.</t>
  </si>
  <si>
    <t>Sve radove treba izvesti stručno i solidno, prema tehničkim propisima i uzancama zanata. Izvoditelj je dužan na zahtjev investitora ili nadzornog inženjera predočiti uzorke i prospekte za pojedine materijale. Nestandardiziran materijal mora imati atest o kvaliteti izdan od organizacije ovlaštene za izdavanje atesta.</t>
  </si>
  <si>
    <t>Pri ponudi obavezno navesti TIP aluminija,broj komora i staklo zasebno od montaže istih.</t>
  </si>
  <si>
    <t>Jedinična cijena mora obuhvatiti sav rad i materijal, sav transport do i unutar gradilišta i do mjesta ugradnje,  sav potreban okov, kao i sve pomoćne radove i materijale.</t>
  </si>
  <si>
    <t>9.3.</t>
  </si>
  <si>
    <t>9.4.</t>
  </si>
  <si>
    <t>9.5.</t>
  </si>
  <si>
    <t>9.6.</t>
  </si>
  <si>
    <t>9.10.</t>
  </si>
  <si>
    <t>9. BRAVARSKI  RADOVI UKUPNO:</t>
  </si>
  <si>
    <t>U cijenu za svaku pojedinu vrstu rada uključiti sav osnovni i pomoćni materijal, lagane skele,
rastur materijala, neminovne otpatke, transport do gradilišta i na gradilištu, troškove izrade, te
uklanjanje nečistoća nastalih tokom rada, kao i odvoz sveg pratećeg suvišnog materijala i
smeća (ambalaže).</t>
  </si>
  <si>
    <t>Naročitu pažnju obratiti na sastave ploha koje se opločuju, na sastavima opločenja sa drugim
plohama obrade i opšavima uz otvore, da budu izvedeni potpuno ravni i čisti.
Završna opločenja odmah očistiti od nečistoće i veznog sredstva, a u svaku stavku uključeno
je i konačno fino čišćenje površine, te fugiranje.</t>
  </si>
  <si>
    <t>Podne ravnine moraju biti potpuno ravne i horizontalne, osim u prostorijama sa podnim
odvodima, gdje se izvode minimalni padovi prema tim odvodima.
Uz podne rešetke, sifone i uz ostale rubove sve podne pločice ili tavelice moraju biti obrezane
na potrebnu mjeru i pravilno obrubljene.</t>
  </si>
  <si>
    <t>10.1.</t>
  </si>
  <si>
    <t>10.2.</t>
  </si>
  <si>
    <t>10.3.</t>
  </si>
  <si>
    <t>10. KERAMIČARSKI  RADOVI UKUPNO:</t>
  </si>
  <si>
    <t>U cijenu za svaku pojedinu vrstu rada uključiti sav osnovni i pomoćni materijal, lagane skele, rastur materijala, otpatke, transport do gradilišta i na gradilištu, troškove izrade, te uklanjanje nečistoća nastalih tokom rada, kao i odvoz sveg pratećeg suvišnog materijala i smeća (ambalaže).</t>
  </si>
  <si>
    <t>Potrebno je izvršiti sve provjere dužina, širina i visina u naravi i ukazati nadzornom inženjeru na eventualna odstupanja od projekta, odnosno na probleme prije oblaganja.</t>
  </si>
  <si>
    <t>Pri ponudi obavezno upisati ponuđeni kamen za ugradnju.</t>
  </si>
  <si>
    <t>11.1.</t>
  </si>
  <si>
    <t>11.3.</t>
  </si>
  <si>
    <t>12.1.</t>
  </si>
  <si>
    <t>12.2.</t>
  </si>
  <si>
    <t>11. KAMENOREZAČKI  RADOVI UKUPNO:</t>
  </si>
  <si>
    <t>13.1.</t>
  </si>
  <si>
    <t>13.2.</t>
  </si>
  <si>
    <t>Različite vrste metala, koje se uslijed elektrolitskih pojava međusobno razaraju, ne smiju se izravno dodirivati. Sve željezne dijelove koji dolaze u dodir s cinkom ili pocinčanim limom treba preličiti asfaltnim lakom, ili odgovarajućim sredstvom. Kod polaganja lima na masivne podloge, potrebno je podloge prije oblaganja obložiti slojem krovne ljepenke br 120 radi spriječavanja štetnih kemijskih utjecaja na lim.</t>
  </si>
  <si>
    <t>14.1.</t>
  </si>
  <si>
    <t>14.2.</t>
  </si>
  <si>
    <t>14.3.</t>
  </si>
  <si>
    <t>u jediničnu cijenu svakog rada izvođač mora uključiti sva društvena davanja, poreze kao i osiguranja gradilišta kod osiguravajućeg društva za štete koje mogu nastupiti tijekom izvođenja, te svu pripomoć kod izvedbe obrtničkih radova, podizanje i uklanjanje potrebnih skela, zaštitu vec izvedenih radove kao i osiguranje proizvoda vec dopremljenih na gradilište radi dalje ugradbe kao i zaštitu pojedinih dijelova zgrade koji bi se tijekom izvodenja radova ili transporta mogli oštetiti.</t>
  </si>
  <si>
    <t>Izvođač se obvezuje da će pravovremeno nabaviti sav materijal potreban za izvedbu radova opisanih u troškovnickim stavkama. U slučaju da na tržistu nema nekog materijala izođač je obvezan konzultirati projektanta za nabavu po cijeni i kvaliteti odgovarajuće zamjene.</t>
  </si>
  <si>
    <t>Eventualni rad na visini kao i rad u skučenom prostoru kao i slični radovi u otežanim okolnostima treba uzeti u obzir pri davanju ponude jer se dodatni zahtjevi pri obračunu za takav rad neće prihvatiti.</t>
  </si>
  <si>
    <t>Ukoliko opis pojedine stavke dovodi izvođača u sumnju o načinu izvedbe ili kalkulaciju cijena treba pravovremeno obavijestiti projektanta i nadzornog inženjera. Svi dodani radovi nastali uslijed promjene načina ili opsega izvedaba za koje nije pribavljena prethodna suglasnost neće se priznati u obračunu.</t>
  </si>
  <si>
    <t>Po završetku izvedenih radova, ali i u toku radova ukoliko je nužno zbog usklađivanja s drugim izvođačima, izvođač radova je dužan počistiti radni prostor i susjedne prostore, plohe i prethodno izvedene radove koje je svojim radom zaprljao, ili iste radove dogovoriti sa drugim izvođačima, a sve na svoj trošak uključivo s odvozom otpadnog materijala i opreme s gradilišta.</t>
  </si>
  <si>
    <t>Izvođač je uz ponudu dužan priložiti plan dinamike izvođenja radova, te u slučaju da investitor traži skraćenje predloženog roka dati strukturu pojačanog angažiranja kapaciteta kojima će se realno moći zadovoljiti traženi rok. Angažiranje planiranih kapaciteta podliježe stalnoj kontroli nadzorne službe. Kod planiranja dinamike izvođenja voditi računa o stvaranju uvjeta za rad u nepovoljnim vremenskim uvjetima i niskim temperaturama, jer isti se neće priznavati kao razlog za produljenje roka, niti će se stvaranje uvjeta za rad u nepovoiljnim uvjetima, njega konstrukcija i upotreba potrebnih aditiva posebno obračunavati.</t>
  </si>
  <si>
    <t>Izvođač je dužan osigurati normalan tijek gradnje u skladu s ponuđenim rokom izvedbe te na vrijeme osigurati dopremu materijala, alata, strojeva i stručne radne snage tijekom cijele izvedbe. Ponuđena cijena jest konačna cijena za realizaciju pojedine stavke troškovnika i ne može se mijenjati. Pri podnosenju ponude izvođač mora dostaviti operativni plan građenja, shemu organizcije gradilšsta, popis strojeva i potrebnih alata te popis kooperanata i stručne radne snage koja će se koristiti na gradilištu.</t>
  </si>
  <si>
    <t>Za sav ugrađeni materijal mjerodavne su važeće hrvatske norme, odnosno mjerodavne su napomene i uvjeti navedeni u izvedbenoj dokumentaciji. Vodovodne, kanalizacijske i ostale instalacije treba po završetku radova ispitati, izvrsiti tlačne i tople probe, pribaviti ateste sukladno odredbama projekta, zakonima i pravilnicima, instalacije podesiti i pripremiti za uporabu. Takoder treba predati investitoru sheme instalacija, uputstva za rukovanje, te ovjerene garantne listove za svu ugadbenu opremu. Sva ispitivanja i atesti pribavljaju se o trošku izvođača.</t>
  </si>
  <si>
    <t>Izvođač je dužan garantirati za sve izvedene radove, ugrađeni materijal i opremu. Garantni rok se regulira ugovorom o građenju. Po isteku garantnog roka izvođača, ukoliko postoji oprema, ciji je garantni rok dulji, investitor će sam ishoditi prava po garanciji direktno po proizvodača, a prema garantnim listovima koje je izvođač dostavio investitoru.</t>
  </si>
  <si>
    <t>Izvođač se je dužan pridržavati propisa o tehničkoj zaštiti. Svi elementi tehničke zaštite se moraju ukalkulirati u cijenu /odnosno obuhvaćeni faktorom gradilišta/ i obavljaju se o trošku izvođača.</t>
  </si>
  <si>
    <t>Obračun se vrši po stvarno odrađenim radovim u projektiranom obliku, izvođač ne može na svoju ruku promijeniti, profil, oblik, detalj bez pisane suglasnosti projektanta ili nadzornog inženjera i na taj način povećati predviđene i projektiranje količine.</t>
  </si>
  <si>
    <t>Izvođač odnosno ponuditelj radova svojim potpisom garantira da je suglasan sa svim općim i posebnim uvijetima u ovom trošovniku.</t>
  </si>
  <si>
    <t>Izvedba pripremnih radova prije početka izvođenja radova i propisno obilježavanje gradilišta (postavljanje natpisne ploče, pocinčane brzomontažne zaštitne ograde gradilišta, priprema terena i postavljanje kontejnera, osiguravanje privremenog priključka struje i vode, izrada plana transportnih puteva i shema gradilišta, kontrola i utvrđivanje točnih građevinskih visina, kontrola priključaka, mjesta) i drugi pripremni radovi kako bi se mogao definirati opseg radova i redosljed aktivnosti, te osigurati sve uvjete za pravovaljano i sigurno izvođenje radova.</t>
  </si>
  <si>
    <t>Geodetsko snimanje izvedenog stanja novih građevina, prometnica i instalacija infrastrukture, te upis svega u katastar.</t>
  </si>
  <si>
    <t>U sve betonske i arm.betonske i montažne elemente potrebno je u toku betoniranja ugraditi čel. pločice, ankere za učvršćenje bravarije i limarije.</t>
  </si>
  <si>
    <t>Ako u projektu nema naznaka o dodatnim dilatacijama hidroizolacije, izvođač prema svom saznanju u skladu s pravilima struke treba odlučiti da li je hidroizolaciju potrebno dilatirati još i na drugim mjestima osim na mjestu dilatacije konstrukcije. Izrada dilatacija uključena je u jediničnu cijenu izvedbe hidroizolacije.</t>
  </si>
  <si>
    <t>Prije početka izvedbe izolacionih radova mora se kontrolirati ispravnost već izvršenih građevinskih, zanatskih i drugih radova koji bi mogli uticati na kvalitetu, sigurnost i trajnost izolacija.</t>
  </si>
  <si>
    <t>Svi materijali za izradu fasada i obloga moraju biti prvoklasni, moraju odgovarati važećim standardima i moraju posjedovati ateste, a svi radovi moraju se izvoditi prema uputama proizvođača elemenata od kojih se radovi izvode uključivo sav tipski potrošni materijal, tipske profile i sl prema proizvođačkoj specifikaciji. Radove izvoditi tijekom povoljnih metereoloških uvjeta. U jediničnu cijenu uključena skela te eventualna zaštićivanja od presušivanja ili ispiranja fasade.</t>
  </si>
  <si>
    <t>Izvoditelj je dužan osigurati i zaštititi sve dijelove građevine na kojima se izvode radovi, radi sprečavanja oštećenja tokom izvedbe. Pojava svih oštećenja na dijelovima na kojima se ne izvode radovi ili koji su nastupili nepažnjom izvoditelja isti je dužan otkloniti o vlastitom trošku. Sav rad, sve komunkacije i sav transport vrši se isključivo s vanjske strane građevine, tj. preko skele.</t>
  </si>
  <si>
    <t>Žbukanje se izvodi na dobro očišćenoj, otprašenoj i vodom ispranoj površini.Radove na žbukanju izvodi samo u povoljnim vremenskim uvjetima, uz odgovarajuće osiguranje i zaštitu svježe ožbukanih površina od štetnog utjecaja djelovanja sunca i oborina. Prije samog pristupanja žbukanju, površinu zida potrebno je dobro navlažiti.</t>
  </si>
  <si>
    <t>Vezni materijal je građevinsko ljepilo, po potrebi (mjestu ugradnje) otporno na vlagu i mraz.
Moguća je i postava u cementni mort 1:2 na zidnom odnosno 1:3 na podnom opločenju.
Za ljepilo je potrebna podloga cementna glazura na podu, betonski zid u glatkoj oplati ili gruba
žbuka na zidu. Spojnice fugirati kako je propisano u pojedinoj stavci.</t>
  </si>
  <si>
    <t>Prije početka radova izvođač je dužan ustanoviti kvalitetu podloge na kojoj se izvode
keramičarski radovi, a ako ona nije dobra, mora o tome obavijestiti naručioca radova, kako bi
se podloga mogla na vrijeme popraviti i pripremiti za izvedbu keramičarskih radova.
Prije polaganja pločica, zid treba dobro očistiti, da se postigne čvrsta veza opločenja sa zidom,
da pločice kasnije ne otpadaju.</t>
  </si>
  <si>
    <t>Sav prostor između pločica i zida treba biti potpuno ispunjen i zaliven veznim materijalom.
Ako neke pločice imaju veću dimenziju, treba ih obrusiti, ako su manje od propisane mjere, ne
smiju biti upotrebljene.</t>
  </si>
  <si>
    <t>Podove na otvorenim površinama izvesti sa dilatacijama, tako da ni u jednom smjeru razmak
između njih nije veći od 3 m.</t>
  </si>
  <si>
    <t>Organizaciju svog rada izvođač treba provesti tako da bude u skladu sa operativnim planom,
te da ne dođe do zakašnjenja sa vlastitim radovima ili do ometanja u odvijanju radova drugih
izvođača.</t>
  </si>
  <si>
    <t>Kamene ploče kojima su kitom i mortom zatvorene rupice i šupljine neće se primiti i ne smiju se ugraditi, osim ako tako nije ugovoreno (travertin). Podovi se moraju nakon polaganja zaštititi gipsanim estrihom ili građevinskim pločama (kao osb) što treba biti sadržano u cijeni, a zaštita će se skinuti neposredno prije završetka gradnje. Vezni materijal je građevinsko ljepilo, po potrebi (mjestu ugradnje) otporno na vlagu i
mraz. Moguća je i postava u ementni mort 1:2 na zidnom odnosno 1:3 na podnom opločenju. Za ljepilo je potrebna podloga cementna glazura na podu, betonski zid u glatkoj oplati ili gruba žbuka na zidu. Spojnice fugirati kako je propisano u pojedinoj stavci.
Za učvršćenje kamenih ploča vertikalne obloge treba upotrijebiti metalna spojna sredstva (nosače/sidra) koja moraju biti statički proračunata da nose cijelu težinu ploča i izrađena od nehrđajućeg metala. Rupe u zidovima za ugrađivanje nosača izrađuju se strojno, a prije ugrađivanja moraju se očistiti i isprati. Sve ostatke (vapno, gips, kit, kamena prašina ili drugi materijal) zabranjeno je bacati u kanalizaciju.
Izabrani kamen atestira se na:
- upijanje vlage,
- zapreminsku specifičnu težinu,
- poroznost i stupanj gustoće,
- postojanost na mraz,
- habanje.</t>
  </si>
  <si>
    <t>Tijekom izvođenja radova treba obratiti pažnju na atmosferske prilike. Vanjski radovi se ne smiju izvoditi u slučaju oborina, magle, zraka prezasićenog vlagom, te jakog vjetra i temperature ispod +5°C. Premazi i obojenja moraju biti postojani na svjetlo i otporni na pranje vodom, a na vanjskim plohama otporni na atmosferalije. Svi soboslikarski radovi moraju se izvesti prema izabranim uzorcima. Izvođač je dužan prije početka rada pregledati podloge i ustanoviti da li su sposobne za predviđenu obradu. Ako na podlozi postoje bilo kakvi nedostaci koji se mogu odraziti na kvalitetu radova, izvođač je dužan na to upozoriti naručitelja radova jer se naknadno pozivanje na lošu podlogu neće uvažiti. Izvođač može započeti radove tek kad su iz prostorije odstranjeni svi otpaci i drugo što bi moglo smetati izvedbi.</t>
  </si>
  <si>
    <t>Za sve vrste soboslikarsko-ličilačkih radova podloge moraju biti čiste od prašine i druge prljavštine kao što su: smole, ulja, masti, čađa, gar, bitumen, cement, mort i dr. Bojati ili ličiti dopušteno je samo na suhu i pripremljenu podlogu. Unutrašnji zidovi prostorija prvo se izravnavaju, gletaju specijalnim postavama koje moraju dobro prilijegati na podlogu i nakon sušenja tvoriti vrlo čvrstu podlogu za bojanje disperzivnim
bojama. Vanjski ličilački radovi ne smiju se izvoditi po lošem vremenu, koje bi moglo štetiti kvaliteti radova (npr. hladnoća, oborine, magla, jak vjetar i sl.). Zabranjeno je bacati u kanalizaciju i sanitarne uređaje ostatke boje, vapna, gipsa, kita i drugog materijala.</t>
  </si>
  <si>
    <t>Sve radove treba izvesti stručno i kvalitetno prema tehničkim propisima i uzancama zanata. Izvoditelj je dužan na zahtjev investitora ili nadzornog inženjera predočiti uzorke i prospekte za pojedine materijale. Nestandardiziran materijal mora imati atest o kvaliteti izdan od organizacije ovlaštene za izdavanje atesta. Izvoditelj je također dužan da za svaku stavku izradi detaljni crtež i ovjeriti ga kod projektanta i nadzornog inženjera.</t>
  </si>
  <si>
    <t>Hidroizolacijske radove izvesti prema odobrenom glavnom i izvedbenom projektu, opisu iz troškovnika, te u skladu sa svim važećim normativima i propisima. Sav materijal za hidroizolacije mora biti prvorazredne kvalitete, te u skladu sa svim važećim propisima.</t>
  </si>
  <si>
    <t>Zidanje vanjskih i unutarnjih nosivih zidova šupljom fasadnom opekom u produžnom mortu M5 (i horizontalne i vertikalne sljubnice) sa ostavljanjem svih otvora. Zid debljine 25 cm. Položaj i mjera u svemu prema nacrtima i uvjetima iz projekta. Obračun po m³ ozidanog zida. U cijenu je uračunata dobava, svi prijevozi i prijenosi, izrada i demontaža skele, rad na ugradbi, te sav potreban rad i materijal.</t>
  </si>
  <si>
    <t>HIDROINSTALATERSKI RADOVI</t>
  </si>
  <si>
    <t>Troškovnikom se ne definira boja i tekstura završnog sloja te izvođač prije nabave obvezno moraju pravodobno dostaviti projektantu i investitoru uzorke te na zahtjev izraditi probna polja.</t>
  </si>
  <si>
    <t>vodovodne cijevi</t>
  </si>
  <si>
    <t>kanalizacijske cijevi</t>
  </si>
  <si>
    <t xml:space="preserve">Zatrpavanje cijevi pijeskom (izrada obloge cijevi) pijeskom, do visine 30 cm iznad tjemena cijevi.  Jedinična cijena obuhvaća nabavu, prijevoz i zbijanje materijala u zadanim debljinama te sav ostali rad, opremu i materijal potreban za potpuno dovršenje stavke. Obračun je po m3 ugrađenog materijala u sraslom stanju. </t>
  </si>
  <si>
    <t>Štemanje ili ostavljanje šliceva raznih veličina u zidovima i podovima za cijevi instalacije vode i odvoda.</t>
  </si>
  <si>
    <t>Zazidavanje i finalna obrada šliceva i rupa nakon montaže cjevovoda instalacije vode i odvoda. Kompletno sa svim potrebnim materijalom.</t>
  </si>
  <si>
    <t>160 mm</t>
  </si>
  <si>
    <t>110 mm</t>
  </si>
  <si>
    <t>50 mm</t>
  </si>
  <si>
    <t>25 mm</t>
  </si>
  <si>
    <t>Pregled montirane kanalizacije. Pregled, čišćenje i ispitivanje nepropusnosti montirane kanalizacije. U cijenu uračunata potrebna voda i sav pomoćni materijal. Obračun po m' izvedenih radova</t>
  </si>
  <si>
    <t>Dobava i ugradba cijevovoda od polipropilena ili polietelina za radni pritisak od 10 bara, sa svim fitinzima i ostalim malerijalom. Cijevi se spajaju varenjem ili ljepljenjem, a pričvršćivanje uz zid izvesti obujmicama. Cjevovod u podu i terenu izolirati jednostrukim omatanjem dekoradol trakom širine 10 cm, u spuštenim stropovima poliuretanskom izolacijom, a u zidu odgovarajućom termičkom izolacijom. Nakon montaže cjevovod se mora ispitati na pritisak od 15 bara, zapisnički konstatirati nepropusnost, a tek onda staviti pod žbuku.</t>
  </si>
  <si>
    <t>20 mm</t>
  </si>
  <si>
    <t>32 mm</t>
  </si>
  <si>
    <t xml:space="preserve">Bakteriološko ispitivanje vode izvršeno po ZZJZ. Dva uzorka po vertikali. </t>
  </si>
  <si>
    <t>Dobava i montaža kanalizacijskih dvoslojnih PVC cijevi tipa KCM ili KC. Cijevi su sa naglavkom za gumenu brtvu. Cijevi moraju zadovoljiti sve standarde u pogledu na agresivne medije, habanje te nosivog vanjskog statičkog i dinamičkog opterećenja. Dobava i monaža fazonskih komada od PVC-a. Uračunat sav rad i potreban materijal. Prije montaže spojeve obavezno premazati odgovarajućim ljepilom. Obračun po m.</t>
  </si>
  <si>
    <t>9.7.</t>
  </si>
  <si>
    <t>9.8.</t>
  </si>
  <si>
    <t>9.9.</t>
  </si>
  <si>
    <t>UKUPNO:</t>
  </si>
  <si>
    <t>ELEKTROTEHNIČKI RADOVI</t>
  </si>
  <si>
    <t>STROJARSKI RADOVI</t>
  </si>
  <si>
    <t>SVEUKUPNO:</t>
  </si>
  <si>
    <t>PDV 25%:</t>
  </si>
  <si>
    <t>UKUPNO IZGRADNJA:</t>
  </si>
  <si>
    <t>2.6.</t>
  </si>
  <si>
    <t>1</t>
  </si>
  <si>
    <t>16</t>
  </si>
  <si>
    <t>1.7.</t>
  </si>
  <si>
    <t>1.8.</t>
  </si>
  <si>
    <t>2</t>
  </si>
  <si>
    <t>1.9.</t>
  </si>
  <si>
    <t>8</t>
  </si>
  <si>
    <t>1.10.</t>
  </si>
  <si>
    <t>3</t>
  </si>
  <si>
    <t>1.11.</t>
  </si>
  <si>
    <t>1.12.</t>
  </si>
  <si>
    <t>1.13.</t>
  </si>
  <si>
    <t>1.14.</t>
  </si>
  <si>
    <t>1.15.</t>
  </si>
  <si>
    <t>1.16.</t>
  </si>
  <si>
    <t>1.17.</t>
  </si>
  <si>
    <t>1.18.</t>
  </si>
  <si>
    <t>1.19.</t>
  </si>
  <si>
    <t>4</t>
  </si>
  <si>
    <t>2.7.</t>
  </si>
  <si>
    <t>5</t>
  </si>
  <si>
    <t>2.8.</t>
  </si>
  <si>
    <t>2.9.</t>
  </si>
  <si>
    <t>OSTALI RADOVI</t>
  </si>
  <si>
    <t>REKAPITULACIJA</t>
  </si>
  <si>
    <t xml:space="preserve">Ličenje greda i stropova disperzivnom bojom u min. dva sloja do potpunog prekrivanja podloge s prethodnim gletanjem površina. U stavku uključena zaštita svih podnih površina PVC folijom, zaštita vanjske i unutarnje stolarije, zaštita svih postavljenih ugradnih elemenata opreme, radijatora i sl. Pokretna skela uračunata u cijenu kao i češćenje nakon obavljenih radova. Obračun po m² stvarno oličene površine. </t>
  </si>
  <si>
    <t>Prije pristupanju izvođenja radova izvoditelj je dužan izvršiti detaljan pregled svih aluminijskih i PVC elemenata, premjeriti zidarske mjere prozora i vrata, te s inženjerom gradilišta dogovoriti sve potrebne popravke i izmjene  na otvorima radi precizne i zadovoljavajuče funkcionalne i estetske potrebe.</t>
  </si>
  <si>
    <t>11.2.</t>
  </si>
  <si>
    <t>d.o.o.</t>
  </si>
  <si>
    <t>PROJEKTIRANJE, NADZOR I CERTIFICIRANJE</t>
  </si>
  <si>
    <t xml:space="preserve">Janka Polić Kamova 101 </t>
  </si>
  <si>
    <t>HR-51000 Rijeka</t>
  </si>
  <si>
    <t>OIB: 17510171452</t>
  </si>
  <si>
    <t>M: +385(0)91/5079642</t>
  </si>
  <si>
    <t>info@k-tim.hr</t>
  </si>
  <si>
    <t>www.k-tim.hr</t>
  </si>
  <si>
    <t>Investitor:</t>
  </si>
  <si>
    <t>Građevina:</t>
  </si>
  <si>
    <t>Lokacija:</t>
  </si>
  <si>
    <t>Zajednička oznaka projekta:</t>
  </si>
  <si>
    <t>Projektant:</t>
  </si>
  <si>
    <t>Ivan Mužić, dipl.ing.el.</t>
  </si>
  <si>
    <t>Direktor:</t>
  </si>
  <si>
    <t>NAPOMENE</t>
  </si>
  <si>
    <t>U stavkama su obuhvaćeni sljedeći radovi i materijal:</t>
  </si>
  <si>
    <t>-</t>
  </si>
  <si>
    <t>Dobava, ugradnja u razdjelnike i spajanje sve potrebne i specificirane opreme.</t>
  </si>
  <si>
    <t>Izrada i doprema razdjelnika na gradilište.</t>
  </si>
  <si>
    <t>Montaža (ugradnja, prigradnja, poluugradnja) razdjelnika na objektu, te spajanje svih glavnih i razvodnih vodova na razdjelnik.</t>
  </si>
  <si>
    <t>Razdjelnik sa vratima i odgovarajućom bravom, te po potrebi sa otvorom prekrivenim pleksiglasom za očitanje brojila.</t>
  </si>
  <si>
    <t>Ugraditi potrebne uvodnice, stezaljke, oznake, natpisne pločice.</t>
  </si>
  <si>
    <t>Postaviti oznake na krajeve vodiča (kod stezaljki) .</t>
  </si>
  <si>
    <t>Svi razdjelnici i paneli moraju imati sabirnicu nule i sabirnicu zemlje. Pod jednu stezaljku smije se postaviti samo jedan vodič.</t>
  </si>
  <si>
    <t>Automatski osigurači (zaštitne sklopke) moraju biti za rasklopne struje minimalno Ik3=16kA.</t>
  </si>
  <si>
    <t>Rastalni osigurači moraju imati rastalne uloške tipa gL i gG. Na njima mora biti oznaka tipa, nazivna struja, nazivni napon i ime proizvođača.</t>
  </si>
  <si>
    <t>Automatski osigurači moraju imati karakteristiku okidanja B ili C (vidi shemu).</t>
  </si>
  <si>
    <t>Vrstu elemenata birati tako da se mogu montirati na DIN nosač, da su modularni širine modula 17,5mm. Vidljivi dio elemenata mora biti visine kao automatski osigurač (45mm).</t>
  </si>
  <si>
    <t>Razdjelnik na gradilište mora biti dopremljen sa zaštitom (najlonsko-kartonska ambalaža).</t>
  </si>
  <si>
    <t>Kod ugradnje, razdjelnik zaštititi tako da se ne ošteti kod žbukanja i farbanja zida.</t>
  </si>
  <si>
    <t>Uz razdjelnik treba biti izdan protokol o ispitivanju proizvođača, a u skladu sa hrvatskim propisima.</t>
  </si>
  <si>
    <t>Uz razdjelnik isporučiti shemu izvedenog stanja. Shemu postaviti u zaštitnu vrećicu u odgovarajuću pregradu unutar razdjelnika.</t>
  </si>
  <si>
    <t>Razdjelnik mora imati ime proizvođača, tvornički broj i oznaku prema nacrtima iz projektne dokumentacije.</t>
  </si>
  <si>
    <t>Natpisne pločice sa trajno ugraviranim natpisom.</t>
  </si>
  <si>
    <t>NAPAJANJE I GLAVNI RAZVOD:</t>
  </si>
  <si>
    <t>Dobava i polaganje kabela vrše se na način definiran ovim projektom.</t>
  </si>
  <si>
    <t>Za višežilne kabele koristiti boje izolacije žila prema hrvatskim normama.</t>
  </si>
  <si>
    <t>Kod nadžuknog polaganja kabela stavkama je obuhvaćena dobava i postavljanje obujmica, tipli, razvodnih kutija.vijaka i OG</t>
  </si>
  <si>
    <t>Kod podžbuknog polaganja kabela stavkama je obuhvaćeno dubljenje žlijeba i otvora za razvodne kutije u zidu, proboj zidove i ostala građevinska pripomoć.</t>
  </si>
  <si>
    <t>Kod izvođenja el.instalacije u montažnim pregradnim zidovima i stropovima (gips, drvo,metal) instalaciju izvoditi obavezno u samogasivim savitljivim PVC instalacijskim cijevima, a koristiti posebne montažne i razvodne kutije za montažu u pregrade.</t>
  </si>
  <si>
    <t>U jediničnu cijenu kabela uračunati iskop šliceva u postojećim zidovima i podu, sav sitan spojni materijal (gips, čavliće, plastične razvodne kutije i slično).</t>
  </si>
  <si>
    <t>Za bilo kakve nejasnoće prilikom popunjavanja troškovnika obavezno kontaktirati projektanta 051/858-497.</t>
  </si>
  <si>
    <t xml:space="preserve">Prije početka radova, a nakon definiranja aktivne opreme, obavezno izraditi izvedbeni elektrotehnički projekt, a na temelju njega i korigirani troškovnik koji će biti podloga za narudžbu radova i opreme, </t>
  </si>
  <si>
    <t>Radi pravilnijeg popunavanja troškovnika obavezno pregledati predmetni prostor</t>
  </si>
  <si>
    <t>Količina</t>
  </si>
  <si>
    <t>1.</t>
  </si>
  <si>
    <t>Izvedba ormara mora zadovoljavati uvjete II klase zaštite od električnog udara, kao i odgovarajuću zaštitu od neizravnog dodira.</t>
  </si>
  <si>
    <t>Sve pristupačne dijelove pod naponom prekriti izolacijskom pločom, te označiti sve elemente.</t>
  </si>
  <si>
    <t>rastavna sklopka, 3P, 125A, NV, s topljivima umecima vel.00 3x50A</t>
  </si>
  <si>
    <t>RCD 40/0,03 A, 4P</t>
  </si>
  <si>
    <t>luksomat 16A/250V zajedno s fotoosjetnikom</t>
  </si>
  <si>
    <t>ugradnja i spajanje elemenata, sabirnice i nosači sabirnica, ožičenje, stezaljke, plastične kanalice, DIN nosači, plastične uvodnice, označavanje, funkcionalno ispitivanje prije isporuke, atesti, ispitni protokoli, korisnička dokumentacija</t>
  </si>
  <si>
    <t>KOMPLET:</t>
  </si>
  <si>
    <t>2.</t>
  </si>
  <si>
    <t>2.1</t>
  </si>
  <si>
    <t>a</t>
  </si>
  <si>
    <t>b</t>
  </si>
  <si>
    <t>c</t>
  </si>
  <si>
    <t>e</t>
  </si>
  <si>
    <t>f</t>
  </si>
  <si>
    <t>g</t>
  </si>
  <si>
    <t>3.</t>
  </si>
  <si>
    <t>Termostat</t>
  </si>
  <si>
    <t>h</t>
  </si>
  <si>
    <t>i</t>
  </si>
  <si>
    <t>4.</t>
  </si>
  <si>
    <t>napojna letva, 3xshuko</t>
  </si>
  <si>
    <t>svjetlovodni prespojni panel</t>
  </si>
  <si>
    <t>RJ45/RJ45 patch kabel L=3</t>
  </si>
  <si>
    <t>set vijaka i matica</t>
  </si>
  <si>
    <t>komplet</t>
  </si>
  <si>
    <t>Spajanje kabela slabe struje na priključnicama kripmanjem, lemljenjem i sl.</t>
  </si>
  <si>
    <t>5.</t>
  </si>
  <si>
    <t>6</t>
  </si>
  <si>
    <t>LiYCY 2x0,75 mm2</t>
  </si>
  <si>
    <t>j</t>
  </si>
  <si>
    <t>k</t>
  </si>
  <si>
    <t>6.</t>
  </si>
  <si>
    <t>7</t>
  </si>
  <si>
    <t>7.</t>
  </si>
  <si>
    <t>Dobava, polaganje i spajanje trake FeZn 30x4 za povezivanje sabirnica izjednačenja potencijala.</t>
  </si>
  <si>
    <t>Spoj trake na traku u temelju izveden odgovarajućom spojnicom.</t>
  </si>
  <si>
    <t>Antikorozivna zaštita spojeva trake u temeljima objekta kao i u zemlji.</t>
  </si>
  <si>
    <t>Dobava spojnica i izvedba spojeva prokromom puni profil, hvataljke-odvodi.</t>
  </si>
  <si>
    <t>Izrada premoštenja vrata i dovratnika fleksibilnim premosnicama H07V-K 16mm2.</t>
  </si>
  <si>
    <t>Sitni nepredviđeni radovi i instalacijski materijal.</t>
  </si>
  <si>
    <t>8.</t>
  </si>
  <si>
    <t>Ispitivanje, mjerenje, izdavanje atesta i izvještaja elektroinstalacije jake i slabe struje od strane ovlaštene tvrtke.</t>
  </si>
  <si>
    <t>Izrada dokaznica mjera izvedenog stanja po fazama gradnje u elektronskom i papirnatom obliku, radi obračuna radova i kontrole količine ugrađenog materijala.</t>
  </si>
  <si>
    <t>9.</t>
  </si>
  <si>
    <t>SVEUKUPNO</t>
  </si>
  <si>
    <t>Svi radovi moraju se izvoditi prema tehničkoj dokumentaciji - nacrtima i prema opisima pojedinih troškovničkih stavki, te programu kontrole i osiguranja kvalitete iz glavnog i izvedbenog projekta uz obvezu prihvaćanja općih uvjeta svake pojedine grupe radova.                                                                                                                                 Izvođač je dužan pregledati uvjete koje su nadležne službe i javna poduzeća dali u postupku ishođenja rješenja o uvjetima građenja te izvođenje izvršiti sukladno njima.                                                                                                      Sve radove po opisima troškovnika i nacrtanoj tehničkoj dokumentaciji izvođač je dužan izvoditi sa stručnim radnicima koji su kvalificirani za pojedine vrste radova koje izvode.                                                                                                 U slučaju da izvoditelj predlaže iz svojih razloga ili iz razloga ekonomičnosti druga projektantska rješenja dužan je izraditi dokumentaciju (tekstualnu i grafičku) i dati je na odobrenje projektantu, nadzoru i investitoru.                                                                                                                                                                              Izvođač je obvezan pregledati gradilište te utvrditi mogućnost pristupa, mogućnost transporta, način osiguranja gradilišta od pristupa neovlaštenih osoba, način postave skela i sl., te dogovoriti način snabdjevanja energijom i vodom tijekom gradenja.                                                                                                                                                            Izvođač je obvezan voditi građevinski dnevnik, te prije početka radova izvršiti prijavu kod nadležne građevinske inspekcije, te o tome dati investitoru pisani dokaz.                                                                                          Izvođač je dužan otkloniti svu eventualnu štetu nastalu pri radovima, te održavati čistoću na gradilištu a sav otpad blato i nečistoću dnevno odvoziti.</t>
  </si>
  <si>
    <t>Postavljanje i vezivanje armature izvesti prema statičkom proračunu i pravilima struke, sa podmetanjem podložaka, kako bi se osigurala potrebna udaljenost između armature i oplate.</t>
  </si>
  <si>
    <t>Jediničnom cijenom svake pojedinačne stavke mora biti obuhvaćen</t>
  </si>
  <si>
    <t>1. PRIPREMNI I ZAVRŠNI RADOVI</t>
  </si>
  <si>
    <t>Završno čišćenje objekta. Rad obuhvaća grubo i fino čišćenje objekta i okoliša prije primopredaje, od sveg građevinskog materijala, nečistoća (boje, žbuke…) na svim vertikalnim i horizontalnim površinama, uključujući prozore, podne obloge. Ovom stavkom se smatra samo završno čišćenje objekta i okoliša, sva čišćenja tokom gradnje obvezna su u svim jediničnim cijenama pojedinih radova. Obračun po kompletu.</t>
  </si>
  <si>
    <t>1. PRIPREMNI I  ZAVRŠNI RADOVI UKUPNO:</t>
  </si>
  <si>
    <t>Betonski i armiranobetonski radovi izvodit će se prema odobrenom glavnom i izvedbenom projektu, pridržavajući se i primjenjujući važeće propise i norme.</t>
  </si>
  <si>
    <t>Dobava i ugradnja protukliznih podnih keramičkih pločica I. klase za podove sanitarija. Pločice se postavljaju u fleksibilno građevinsko ljepilo za pločice dok se reške izvode u širini 2-3 mm, te se zapunjavaju masom za fugiranje. Točna vrsta i dimenzije pločica bit će odabrana od strane investitora. U stavku uključiti i fugiranje antifungicidnom masom, boje prema boji pločica odnosno izboru investitora. Obračun po m² ugrađene keramike.</t>
  </si>
  <si>
    <t>Sva se učvršćenja i povezivanja limova moraju izvesti tako da konstrukcija bude osigurana od nevremena, atmosferilija i prodora vode u objekt, i da pojedini dijelovi mogu nesmetano raditi kod temperaturnih promjena bez štete po ispravnost konstrukcije.</t>
  </si>
  <si>
    <t>Tlačna proba instalacija sa izdavanjem zapisnika.</t>
  </si>
  <si>
    <t>OBJEDINJENI TROŠKOVNIK</t>
  </si>
  <si>
    <t>+</t>
  </si>
  <si>
    <t>PDV 25%</t>
  </si>
  <si>
    <t>GLAVNI PROJEKTANT:</t>
  </si>
  <si>
    <t>GRAĐEVINSKO - OBRTNIČKI I HIDROINSTALACIJSKI RADOVI</t>
  </si>
  <si>
    <t>UKUPNO RADOVI (bez PDV-a):</t>
  </si>
  <si>
    <t>UKUPNO RADOVI (s PDV-om):</t>
  </si>
  <si>
    <t>2. RUŠENJE I UKLANJANJE</t>
  </si>
  <si>
    <t>2. RUŠENJE I UKLANJANJE UKUPNO:</t>
  </si>
  <si>
    <t>Izrada, dobava i ugradnja ograde u okolišu građevine, na jugoistočnom dijelu čestice. Ograda se ugrađuje na novoizvedeni potporni zid i nastavlja se na postojeću. Ograda mora biti materijalom, bojom, oblikom i visinom istovjetna postojećoj. U cijenu uračunata izrada, dobava ograde, svi prijevozi i prijenosi, rad na ugradbi te sav drugi potreban rad i materijal s svim podloškama i nastavcima. Obračun po m' stvarno izvedene ograde.</t>
  </si>
  <si>
    <t>Uklanjanje horizontalnih i vertikalnih oluka kosog krova južnog dijela građevine, prije uklanjanja samog krovišta. Stavka uključuje uklanjanje navedene limarije, prijenos i odlaganje uklonjenog materijala i odvoz materijala na gradsku deponiju. Obračun po m' uklonjene limarije.</t>
  </si>
  <si>
    <t>prozor 147x162</t>
  </si>
  <si>
    <t>prozor 140x95</t>
  </si>
  <si>
    <t>vrata dvokrilna 150x207</t>
  </si>
  <si>
    <t>Rušenje ulaznog dijela u DV- prostorije 1 i 2 u nacrtima postojećeg stanja. Rušenje se previđa, u najvećoj mjeri, strojno, uz prethodno izrezivanje dijela konstrukcije koja je povezana uz ostatak građevine, kako se prilikom uklanjanja ista ne bi oštetila. Rušenje treba izvesti oprezno, kako se ne bi narušila nosivost i stabilnost ostatka objekta. Rušenje se izvodi nakon prethodnog uklanjanja postojeće stolarije (obuhvaćeno posebnom stavkom) i sastoji se od uklanjanja ab stupa, zidanih zidova debljine 30 cm s pripadajućim vertikalnim serklažima i stropne ab ploče debljine 15 cm s pripadajućom atikom, svim završnim slojevima i limarijom. Stavka uključuje rušenje prema opisu, prijenos i odlaganje uklonjenog materijala i odvoz materijala na gradsku deponiju. Građevinski otpad je potrebno razvrstati, što je uključeno u cijenu stavke. Obračun po m².</t>
  </si>
  <si>
    <t>Uklanjanje poda ulaznog dijela u DV- prostorije 1 i 2 u nacrtima postojećeg stanja. Uklanjanje svih slojeva poda (uključivo i pripadujuću ab ploču) previđa se izvoditi ručno i posebno oprezno, s obzirom da su u prostoru ispod navedenih prostora položene instalacije (strojarske instalacije, vodovod, hidrantska mreža i odvodnja) na dubinama koje nisu poznate. Pri izvođenju radova, ukoliko se naiđe na navedene instalacije, potrebno ih je prikladno zaštititi kako se tijekom izvođenja preostalih radova ne bi oštetile. Stavka uključuje uklanjanje poda, prijenos i odlaganje uklonjenog materijala i odvoz materijala na gradsku deponiju. Obračun po m².</t>
  </si>
  <si>
    <t>Uklanjanje temelja i nadtemeljnih zidova ulaznog dijela u DV- prostorije 1 i 2 u nacrtima postojećeg stanja. Prema postojećoj dokumentaciji, temelji su trakasti, dimenzija 60x60 cm, od nearmiranog betona klase C12/15. Spoj između temelja koji se uklanja i preostalog  temelja prethodno izrezati. Uklanjanje temelja previđa se izvoditi ručno i posebno oprezno, s obzirom da su u prostoru ispod navedenih prostora položene instalacije (strojarske instalacije, vodovod, hidrantska mreža i odvodnja) na dubinama koje nisu poznate. Pri izvođenju radova, ukoliko se naiđe na navedene instalacije, potrebno ih je prikladno zaštititi kako se tijekom izvođenja preostalih radova ne bi oštetile. Stavka uključuje uklanjanje temelja, prijenos i odlaganje uklonjenog materijala i odvoz materijala na gradsku deponiju. Obračun po m³.</t>
  </si>
  <si>
    <t>Uklanjanje betonske staze oko objekta na dijelu na kojem će se izvoditi dogradnja. Uklanjanje se vrši strojno, na dijelu neposredno uz objekt uz pojačani oprez, kako se ne bi narušila stabilnost objekta. Stavka uključuje uklanjanje betonske staze, bez obzira na njenu debljinu, prijenos i odlaganje uklonjenog materijala i odvoz materijala na gradsku deponiju. Prosječna debljina staze za izračun količine u trokovniku je d= 20 cm. Obračun po m³ stvarno uklonjenog materijala.</t>
  </si>
  <si>
    <t>Betoniranje potpornog zida u okolišu, na jugoistočnom dijelu čestice, nakon izvođenja širokog iskopa za temeljnu ploču dogradnje betonom C25/30 (debljina 20 cm, visina do najviše 50 cm) u propisno izrađenoj oplati koja osigurava položaj i mjere u svemu prema uvjetima iz projekta. Novi potporni zid potrebno je izvesti na način da se nastavlja na postojeći zid u pogledu širine i visine kako bi se omogućilo izvođenje ograde u kontinuitetu s postojećom. Duljina zida do 16 m. Jedinična cijena sadrži dobavu, transport i njegu betona, izradu i postavu dvostrane oplate i ugradbu armature sa svim podloškama i nastavcima (nosiva i konstruktivna armatura obračunata zasebnom stavkom). Obračun po m³ stvarno ugrađenog betona.</t>
  </si>
  <si>
    <t>Izrada i montaža drvene krovne konstrukcije. Krovište je višetrešno, nagiba krovnih ploha od 10 stupnjeva. Upotrijebiti jelovu građu I. klase. Kompletnu konstrukciju krovišta impregnirati. Konstrukcija se izvodi prema statičkom proračunu. U cijenu je uključen sav rad i materijal. Obračun po m³.</t>
  </si>
  <si>
    <t>Izrada daščane oplate krova. Rad ukuljučuje dobavu i postavljanje drvene oplate krovišta drvenim daskama. Daska je prosušena, debljine 24 mm, širine 9 do 12 cm. Cijena uključuje sav potreban materijal, rad i pomoćni materijal. Obračun po m² krovne površine.</t>
  </si>
  <si>
    <t>Letvanje krovne konstrukcije. Montaža drvenih krovnih kontraletvi kako bi se omogućilo pravilno provjetravanje krovišta.
Dimenzije kontraletvi 8x5 cm. Dimenzije drvenih letvi 5x3 cm.
Letvanje krovišta za pokrov crijepom predviđenog za male nagibe krovnih ploha.    
Razmak letava napraviti u skladu s naputkom proizvođača crijepa, kao i detalje potrebne za montažu posebnih vrsta crijepova (odzračnik, sljeme, greben, uvale...)        
Sve radove izvesti u skladu s uputama proizvođača crijepa i pravilima struke. U cijenu je uključen sav rad i materijal i pomoćni materijal. Obračun po m² krovne površine.</t>
  </si>
  <si>
    <t>Streha krova. Nabava i ugradnja aluminijskog češlja i mrežice za sprječavanje ulaska ptica i insekata u sloj za prozračivanje krova. Postavljanje duž cijele strehe krova. Fiksirati vijcima ili čavlima. Obračun po m' strehe krova.</t>
  </si>
  <si>
    <t>Naknadna ugradnja aluminijskog češlja i mrežice za sprječavanje ulaska ptica i insekata u sloj za prozračivanje krova na strehu krova središnjeg dijela zgrade. Središnji dio zgrade je visinski izdignut u odnosu na sjeverni i južni aneks i natkriven je višestrešnim krovištem, nagiba krovnih ploha od 23 stupnja. Stavka uključuje nabavu i ugradnju aluminijskog češlja i mrežice za sprječavanje ulaska ptica i insekata u sloj za prozračivanje krova, kao i sve potrebne radnje da bi se navedena oprema krova ugradila na strehu već izvedenog krovišta. Postavljanje duž cijele strehe krova. Fiksirati vijcima ili čavlima. Nakon izvođenja radova krov mora ispunjavati sve estetske i fukncionalne uvjete, što je također obuhvaćeno ovom stavkom. Obračun po m' strehe krova.</t>
  </si>
  <si>
    <t>Dobava spiralne zaštite od ptica i njena ugradnja na sve oluke na objektu. Spiralna zaštita od ptica, izvedena od inoxa, montira se na odgovarajuće inox pločice koje se pričvršćuju na oluk. Postavljanje duž svih streha krovišta objekta (na sve oluke). U cijenu uračunati kompletan materijal i rad potrebni za punu funkcionalnost sustava zaštite od ptica. Obračun po m' strehe krova.</t>
  </si>
  <si>
    <t>Sanacija krovišta (uključivo limariju) središnjeg dijela zgrade nakon izvođenja radova na uklanjaju krovišta južnog aneksa objekta (na dijelu nekadašnjeg spoja dvaju krovišta). S obzirom da se krovište južnog aneksa objekta oslanjalo na krovište središnjeg dijela zgrade, nakon njegovog uklanjanja, potrebno je izvesti sve potrebne radnje kako bi krovište središnjeg dijela zgrade ispunjavalo sve estetske i fukncionalne uvjete. Stavka uključuje kompletan rad i materijal koji su potrebni kako bi krovište središnjeg dijela zgrade bilo u potpunosti funkcionalno. Obračun po kompletno izvedenoj sanaciji.</t>
  </si>
  <si>
    <t>Izrada drugog sloja podložnog betona ispod temeljne ploče, kao zaštita hidroizolacije od proboja armature, debljine 5 cm, betonom C25/30 na pripremljenoj podlozi. Beton vibrirati da se ispune šupljine. U cijenu je uključena dobava betona, svi prijevozi i prenosi, izrada i demontaža oplate i skele, rad na ugradbi i njezi betona, crpljenje vode te sav drugi potreban rad i materijal.  Pripremiti sve za polaganje novih i zaštititi sve postojeće instalacijske vodove. Obračun po m³ stvarno ugrađenog betona.</t>
  </si>
  <si>
    <t>Izrada podložnog betona ispod temeljne ploče, kao podlogu za postavljanje hidroizolacije, debljine 10 cm, betonom C12/15 na pripremljenoj podlozi. Beton vibrirati da se ispune šupljine. U cijenu je uključena dobava betona, svi prijevozi i prenosi, izrada i demontaža oplate i skele, rad na ugradbi i njezi betona, crpljenje vode te sav drugi potreban rad i materijal. Pripremiti sve za polaganje novih i zaštititi sve postojeće instalacijske vodove. Obračun po m³ stvarno ugrađenog betona.</t>
  </si>
  <si>
    <r>
      <t>Dobava, transport i postavljanje PE folije, d= 0,20 mm, kao zaštite toplinske izolacije ugrađene na ploču tavana. Postavljanje prema uputama proizvođača. Cijena uključuje sav potreban rad i materijal. Obračun po m</t>
    </r>
    <r>
      <rPr>
        <sz val="11"/>
        <rFont val="Calibri"/>
        <family val="2"/>
      </rPr>
      <t>²</t>
    </r>
    <r>
      <rPr>
        <sz val="11"/>
        <rFont val="Times New Roman"/>
        <family val="1"/>
      </rPr>
      <t>.</t>
    </r>
  </si>
  <si>
    <t>Izrada estriha. Dobava i ugradnja cementnog estriha armiranog vlakancima. Mješavina kamenog agregata 0-8 mm (frakcija 04 mm ne više od 60 %) sa količinom cementa do 380 kg/m³. Ukupne debljine 4 cm. Obračun po m².</t>
  </si>
  <si>
    <t>Izrada hidroizolacije sanitarija. Dobava i postavljanje sloja hidroizolacije sanitarija od dvokomponentnog fleksibilnog brtvila, zamiješanog u tvornici,  ukupne debljine 2 mm na sazrele, čvrste i čiste površine podloga. Priprema podloge i postava vrši se prema naputku proizvođača. Uz zidove hidroizolaciju podići najmanje 20 cm iznad pločica (pločice se ugrađuju do visine vrata- 2,10 m). Stavka obuhvaća sve slojeve navedene opisom kao i sve ostale pomoćne materijale: gumirane poliesterske trake, elemente za rubove i kutove, manšete za brtvljenje dilatacijskih spojeva i sl. Obračun po m². Izvesti preklopni spoj hidroizolacije poda i sokla sa hidroizolacijom naputku proizvođača.</t>
  </si>
  <si>
    <t>Dobava i ugradnja zidnih keramičkih pločica I. klase za zidove sanitarija u visini od 2,10 m. Pločice se postavljaju u fleksibilno građevinsko ljepilo za pločice dok se reške izvode u širini 2-3 mm, te se zapunjavaju masom za fugiranje. Točna vrsta i dimenzije pločica bit će odabrana od strane investitora. U stavku uključiti i fugiranje antifungicidnom masom, boje prema boji pločica odnosno izboru investitora. Obračun po m² ugrađene keramike.</t>
  </si>
  <si>
    <t>Dobava i ugradnja protukliznih podnih keramičkih pločica I. klase za podove natkrivenog ulaza i vjetrobrana etaže prizemlja, te vjetrobrana i spremišta etaže kata, uključujući i sokl. Pločice se postavljaju u fleksibilno građevinsko ljepilo za pločice dok se reške izvode u širini 2-3 mm, te se zapunjavaju masom za fugiranje. Točna vrsta i dimenzije pločica bit će odabrana od strane investitora. U stavku uključiti i fugiranje antifungicidnom masom, boje prema boji pločica odnosno izboru investitora. Obračun po m² ugrađene keramike.</t>
  </si>
  <si>
    <t xml:space="preserve">12. SOBOSLIKARSKI  RADOVI </t>
  </si>
  <si>
    <t>PVC podovi izvode se u sobama dnevnog boravka i garderobama dograđenog dijela zgrade na etažama prizemlja i kata.</t>
  </si>
  <si>
    <t>Sve izvesti originalnim materijalom, prema uputama proizvođača.</t>
  </si>
  <si>
    <t xml:space="preserve">U jediničnu cijenu uključen kompletan rad materijal i pribor do pune gotovosti poda i pripadajućeg holkera.
</t>
  </si>
  <si>
    <t xml:space="preserve">Ova stavka obuhvaća:
a) priprema podloge
b) izvedba podne obloge
c) izvedba holkera
</t>
  </si>
  <si>
    <t>Priprema podloge strojno, kugličnim sačmarenjem, brušenjem ili frezanjem. Priprema se izvodi zbog odstranjivanja loših površinskih dijelova s komplet čišćenjem, usisavanjem, a sve zbog potrebne prionjivosti podne obloge za podlogu (vlačna čvrstoća min. 1,5 N/mm2). Obračun po m² obrađene podne površine.</t>
  </si>
  <si>
    <t>Sve izvesti s originalnim materijalom, prema uputi proizvođača podne obloge.</t>
  </si>
  <si>
    <t>U jediničnu cijenu uključen kompletan rad materijal i pribor do pune pripravnosti podloge za polaganje podne obloge. Obračun po m² pripremljene podloge.</t>
  </si>
  <si>
    <t xml:space="preserve">Dobava i postava PVC podne obloge </t>
  </si>
  <si>
    <t>Otpornost na abraziju grupa T</t>
  </si>
  <si>
    <t>protukliznost R9</t>
  </si>
  <si>
    <t>bakterijska otpornost</t>
  </si>
  <si>
    <t xml:space="preserve">otpornost na kotačiće </t>
  </si>
  <si>
    <t>površinska obrada PUR</t>
  </si>
  <si>
    <t>europska klasa otpornosti 34/43</t>
  </si>
  <si>
    <t>dimenzijska stabilnost 0,4 % max</t>
  </si>
  <si>
    <t>obloga se lijepi cijelom površinom, ljepilo prema preporuci proizvođača</t>
  </si>
  <si>
    <t>polaže ovlašteni podopolagač</t>
  </si>
  <si>
    <t>Dobava, postava i aluminijskih lajsni po izboru investitora na prijelazima različitih završnih obrada podnih površina. U cijenu je uračunata dobava, svi prijevozi i prijenosi, rad na ugradbi  te sav drugi potreban rad i materijal sa svim podloškama, šarafima, tiplama. Obračun po m' stvarno ugrađenih lajsni.</t>
  </si>
  <si>
    <t>Postava pragova. Dobava i ugradba pragova na vratima po izboru investitora. Pragovi se planiraju ugraditi na ulazna vrata etaže prizemlja i kata, te na etaži kata na vratima koje povezuju postojeći dio vrtića s dograđenim dijelom. Pragovi se polažu u sloj građevinskog ljepila otporno na vlagu i mraz. Obračun po m´ ugrađenog praga.</t>
  </si>
  <si>
    <t xml:space="preserve">Na pripremljenu podlogu polaže se elastična podna obloga u trakama širine 200 cm, ukupne debljine 2 mm. </t>
  </si>
  <si>
    <t>Boja u toplo žutom tonu.</t>
  </si>
  <si>
    <t>rubovi traka krojeni i rezani za zavarivanje elektrodom u boji prema izboru investitora</t>
  </si>
  <si>
    <t>Obračun po m² gotovih (ugrađenih) podnih površina.</t>
  </si>
  <si>
    <t>Dobava materijala te izrada horizontalne i vertikalne hidroizolacije iz visokofleksibilne polimer bitumenske hidroizolacijske trake s uloškom od staklene tkanine  (d=0,1 mm), ukupna debljina trake minimalno 4 mm, za izvedbu hidroizolacije - vlaga iz tla. Zavarena na  uzdužnim i poprečnim preklopima (min 10 cm) i na podlogu. Traka se postavlja u dva sloja. Traku zalijepiti  uz sve vertikalne dijelove fasadnih zidova minimalno 30 cm iznad razine uređenog terena.
.</t>
  </si>
  <si>
    <t xml:space="preserve">Hladni bitumenski temeljni premaz koji se sastoji od oplemenjenog bitumena i brzo sušivog organskog otapala. Prije nanošenja treba podlogu dobro očistiti od nevezanih čestica, ulja ili masti. Prednamaz se mora u potpunosti osušiti prije nanošenja ostalih slojeva. Namaz se nanosi špricom, četkom ili valjkom.
</t>
  </si>
  <si>
    <t xml:space="preserve">Polimer bitumenske trake za zavarivanje s uloškom od staklene tkanine, ukupne debljine minimalno 4 mm, u dva sloja (2x4mm)
</t>
  </si>
  <si>
    <t xml:space="preserve">Hidroizolaciju izvodi tvrtka s potrebnim iskustvom i ovlaštenjem od proizvođača.
</t>
  </si>
  <si>
    <t xml:space="preserve">Kod izvođenja radova u svemu se pridržavati uputa iz tehničkih listova proizvođača.
</t>
  </si>
  <si>
    <t xml:space="preserve">Spoj H+V hidroizolacije izvesti sa mogućnošću pomaka.
</t>
  </si>
  <si>
    <t xml:space="preserve">Izvođač je dužan za ugrađeni sustav hidroizolacije dati garanciju na izvedene radove u skladu s uvjetima i smjernicama proizvođača za ugradnju proizvoda.
</t>
  </si>
  <si>
    <t xml:space="preserve">Stavka obuhvaća izradu svih vrsta opšava i spojeva hidroizolacije te izvedbu prodora kroz hidroizolaciju, sve do pune funkcionalnosti. Obračun po m2 horizontalne ili vertikalne površine izolacije.
</t>
  </si>
  <si>
    <t>Strojno nasipavanje tla oko izvedene temeljne ploče materijalom iz iskopa. Zatrpavanje se vrši do kote izrade šljunčane podloge ispod betonske staze oko objekta (+285,28 m n.m.). Rad obuhvaća uređenje završnog izravnavajućeg sloja u svemu prema kotama iz projekta, finim planiranjem granuliranog materijala u sloju do 25 cm debljine i zbijanjem do zahtijevane zbijenosti. Ispitivanje zbijenosti vrši se odrađivanjem stupnja zbijenosti u odnosu na standardni Proctorov postupak Sz ili određivanjem modula stišljivosti Ms kružnom pločom promjera 30 cm. Zahtijevani Ms iznosi min 4,0 kN/cm². Zbijanje i ispitivanje treba vršiti pri optimalnoj vlažnosti materijala.  Koristi se odabrani materijal iz iskopa (uz odobrenje nadzornog inženjera). U cijenu je uključeno razastiranje, kvašenje ili sušenje, zbijanje po slojevima, sav potreban rad i materijal. Obračun po m³ nasutog materijala u zbijenom stanju.</t>
  </si>
  <si>
    <t>ispod betonskih staza</t>
  </si>
  <si>
    <t>Betoniranje staza oko objekta, betonom C25/30 na kamenoj podlozi. Debljina ploče 10 cm. Ploču lagano armirati armaturnom mrežom Q139 po čitavoj površini. Jedinična cijena sadrži dobavu, transport i njegu betona, izradu i demontažu bočne oplate i ugradbu armature sa svim podloškama i nastavcima (armatura obračunata zasebnom stavkom). Obračun po m³ stvarno ugrađenog betona.</t>
  </si>
  <si>
    <t>Betoniranje vanjskog armirano-betonskog stubišta betonom C25/30 u propisano izrađenoj oplati koja osigurava položaj i mjere u svemu prema nacrtima i uvjetima iz projekta. U cijenu uračunata dobava betona, svi prijevozi i prijenosi, izrada i demontaža dvostruke oplate i skele, rad na ugradbi i njezi betona te sav drugi potreban rad i materijal s ugradbom armature sa svim podloškama i nastavcima (nosiva i konstruktivna armatura obračunata zasebnom stavkom). Obračun po m³ stvarno ugrađenog betona.</t>
  </si>
  <si>
    <t>Ograda i rukohvat na vanjskom stubištu. Nabava, doprema i ugradba ograde i rukohvata na vanjskom stubištu. Ograda i rukohvat od inoxa, po izboru investitora, visina ograde 120 cm od gotovog poda. U cijenu uračunata izrada, dobava ograde, svi prijevozi i prijenosi, rad na ugradbi te sav drugi potreban rad i materijal s svim podloškama i nastavcima. Obračun po m' izvedene ograde s rukohvatom.</t>
  </si>
  <si>
    <t xml:space="preserve">Betoniranje AB vertikalnih serklaža i stupova (25/25 cm) betonom C25/30 u propisano izrađenoj oplati koja osigurava položaj i mjere u svemu prema nacrtima i uvjetima iz projekta. U cijenu uračunata dobava betona, svi prijevozi i prijenosi, izrada i demontaža dvostruke oplate i skele, rad na ugradbi i njezi betona te sav drugi potreban rad i materijal s ugradbom armature sa svim podloškama i nastavcima (nosiva i konstruktivna armatura obračunata zasebnom stavkom). Postaviti ankere za pričvršćivanje krovnih greda i bravarije.Vertikalne serklaže pozicionirane na spoju s postojećim dijelom građevine ankerirati u postojeće vertikalne serklaže. Obračun po m³ stvarno ugrađenog betona. </t>
  </si>
  <si>
    <t>Betoniranje horizontalnih i kosih serklaža, nadvoja i greda, dimenzija prema statičkom proračunu, betonom C25/30 u propisano izrađenoj oplati koja osigurava položaj i mjere u svemu prema nacrtima i uvjetima iz projekta. U cijenu uračunata dobava betona, svi prijevozi i prijenosi, izrada i demontaža dvostruke oplate i skele, rad na ugradbi i njezi betona, te sav drugi potreban rad i materijal s ugradbom armature sa svim podloškama i nastavcima (nosiva i konstruktivna armatura obračunata zasebnom stavkom). Na mjestima gdje je potrebno ostaviti dovoljno armature za nastavak betoniranja ploče ili zida. Obračun po m³ stvarno ugrađenog betona.</t>
  </si>
  <si>
    <t>Betoniranje armirano-betonskog vijenca debljine 10 cm betonom C25/30 u propisano izrađenoj oplati koja osigurava položaj i mjere u svemu prema nacrtima i uvjetima iz projekta. Vijenac se armira i betonira zajedno s horizontalnim serklažom etaže kata dograđenog dijela građevine i ab nadozidom južnog aneksa postojeće zgrade. U cijenu uračunata dobava betona, svi prijevozi i prijenosi, izrada i demontaža oplate i skele, rad na ugradbi i njezi betona te sav drugi potreban rad i materijal s dobavom i ugradbom konstruktivne armature sa svim podloškama i nastavcima (nosiva armatura obračunata zasebnom stavkom). Obračun po m³ ugrađenog betona.</t>
  </si>
  <si>
    <t>Betoniranje nadozida po vanjskom obodu južnog aneksa postojeće zgrade (jugozapadni dio aneksa) u svrhu izvođenja kontinuiranog krovnog vijenca i zajedničkog krovišta. Nadozid se izvodi u visini horizontalnog serklaža etaže kata dograđenog dijela zgrade (projektom predviđena visina od 23 cm) i u širini od 30 cm. Nadozid se izvodi betonom C25/30 u propisano izrađenoj oplati koja osigurava položaj i mjere u svemu prema nacrtima i uvjetima iz projekta. Nadozid potrebno akerirati u zid iznad kojeg se izvodi. U cijenu uračunata dobava betona, svi prijevozi i prijenosi, izrada i demontaža dvostruke oplate i skele, rad na ugradbi i njezi betona, te sav drugi potreban rad i materijal s ugradbom armature sa svim podloškama i nastavcima (nosiva i konstruktivna armatura obračunata zasebnom stavkom). Na mjestima gdje je potrebno ostaviti dovoljno armature za nastavak betoniranja ploče ili zida. Obračun po m³ stvarno ugrađenog betona.</t>
  </si>
  <si>
    <t>Postavljanje geotekstila. Dobava i ugradnja geotekstila 150/200 m/m² debljine 0.02 cm. Postavlja se ispod temeljne ploče i betonskih staza oko objekta. Cijena uključuje sav potreban rad i materijal. Obračun po m² .</t>
  </si>
  <si>
    <t>Uklanjanje dijela metalne ograde u okolišu građevine, na jugoistočnom dijelu čestice,  zbog izvođenja iskopa za potrebe izrade temeljne ploče dogradnje. Predviđa se uklanjanje ograde u duljini od najviše 12 m. Uklanjanje izvesti rezanjem. Prilikom izvođenja radova voditi računa da će se na preostalu ogradu nastaviti nova ograda koja će se izvesti nakon prilagodbe potpornih betonskih zidova koji su ujedno i njeni temelji, pa je izrezivanje potrebno izvršiti na način i na poziciji koja omogućava naknadnu montažu nastavka ograde. Stavka uključuje rušenje prema opisu, prijenos i odlaganje uklonjenog materijala i odvoz materijala na gradsku deponiju. Obračun po m' stvarno uklonjene ograde.</t>
  </si>
  <si>
    <t>Uklanjanje dijela potpornog zida u okolišu građevine, na jugoistočnom dijelu čestice, zbog izvođenja iskopa za potrebe izrade temeljne ploče dogradnje. Zid se uklanja nakon uklanjanja metalne ograde, u istovjetnoj duljini. Predviđa se uklanjanje zida u duljini od najviše 12 m. Debljina zida 20 cm, visina zida do najviše 50 cm. Stavka uključuje rušenje prema opisu, prijenos i odlaganje uklonjenog materijala i odvoz materijala na gradsku deponiju. Obračun po m³.</t>
  </si>
  <si>
    <t>Rušenje i uklanjanje armiranobetonskog krovnog vijenca d= 10 cm, nakon uklanjanja krovišta. Rušenje se previđa, u najvećoj mjeri, strojno. Rušenje treba izvesti oprezno, kako se ne bi narušila nosivost i stabilnost ostatka objekta. Stavka uključuje rušenje prema opisu, prijenos i odlaganje uklonjenog materijala i odvoz materijala na gradsku deponiju. Obračun po m² uklonjenog vijenca.</t>
  </si>
  <si>
    <t>Uklanjanje drvenog krovišta. Predviđa se uklanjanje drvenog krovišta južnog dijela građevine u cijelosti. Krovište se sastoji od podgleda izvedenog brodskim podom, drvene konstrukcije krovišta, parne brane, termoizolacije, daščane oplate, hidroizolacije, kontraletvi, letvi i mediteran crijepa. Krovište je nagiba 23 stupnja. Na dijelu gdje se sljeme krovišta koje se uklanja oslanja na središnji dio objekta, koji je visinski izdignut u odnosu na ostatak zgrade, radove izvoditi pažljivo da se ne bi narušila nosivost i stabilnost ostatka objekta (sanacija nekadašnjeg spoja dvaju krovišta obuhvaćena je posebnom stavkom).Stavka uključuje uklanjanje, prijenos i odlaganje uklonjenog materijala i odvoz materijala na gradsku deponiju. Građevinski otpad je potrebno razvrstati, što je uključeno u cijenu stavke.  Obračun po m² krovišta.</t>
  </si>
  <si>
    <t>Betoniranje svih međukatnih ploča, debljine 18 cm, betonom C 25/30 u propisano izrađenoj oplati koja osigurava položaj i mjere u svemu prema nacrtima i uvjetima iz projekta. Obračun po m³ stvarno ugrađenog betona po projektiranom presjeku, a u cijenu je uračunata dobava, svi prijevozi i prijenosi betona, izrada i demontaža oplate i skele, rad na ugradbi i njezi betona te sav drugi potreban rad i materijal s dobavom i ugradbom podložaka za armaturu (nosiva i konstruktivna armatura obračunata je zasebnom stavkom). U ploči izvesti sve otvore i šliceve za prolazak instalacija. Na mjestima gdje je potrebno ostaviti dovoljno armature za nastavak betoniranja ploče. Obračun po m³ stvarno ugrađenog betona.</t>
  </si>
  <si>
    <t>Izvođenje novog otvora u postojećem zidu debljine 23 cm (zid od opeke) s izvedbom ab nadvoja. Betoniranje nadvoja izvesti u istom danu nakon otvaranja otvora. Otvor obavezno poduprijeti podupiračima. Otvore obraditi i pripremiti za ugradnju stolarije. U cijenu uključeni horizontalni i vertikalni transport, utovar i odvoz materijala na gradski deponij, podupiranje, pokretne skele i sav potreban rad i materijal. Obračun po m³ uklonjenog materijala.</t>
  </si>
  <si>
    <t>otvor 75/210</t>
  </si>
  <si>
    <t>Zazidavanje postojećih otvora u zidanim zidovima debljine 15 i 35 cm. Položaj i mjere u svemu prema nacrtima i uvjetima iz projekta. Nakon zazidavanja površina zida mora obostrano biti spremna za žbukanje. U cijenu je uračunata dobava, svi prijevozi i prijenosi, izrada i demontaža skele, rad na ugradbi, te sav potreban rad i materijal. Obračun po m³ zazidanog zida.</t>
  </si>
  <si>
    <r>
      <t xml:space="preserve">Ličenje unutarnjih zidova i stupova, skupa sa špaletama, disperzivnom bojom u min. dva sloja do potpunog prekrivanja podloge s prethodnim gletanjem površina. U stavku uključena zaštita svih podnih površina PVC folijom, zaštita vanjske i unutarnje stolarije, zaštita svih postavljenih ugradnih elemenata opreme, </t>
    </r>
    <r>
      <rPr>
        <sz val="11"/>
        <rFont val="Times New Roman"/>
        <family val="1"/>
      </rPr>
      <t>radijatora</t>
    </r>
    <r>
      <rPr>
        <sz val="11"/>
        <rFont val="Times New Roman"/>
        <family val="1"/>
        <charset val="238"/>
      </rPr>
      <t xml:space="preserve"> i sl. Pokretna skela uračunata u cijenu kao i češćenje nakon obavljenih radova. Obračun po m</t>
    </r>
    <r>
      <rPr>
        <sz val="11"/>
        <rFont val="Calibri"/>
        <family val="2"/>
      </rPr>
      <t>²</t>
    </r>
    <r>
      <rPr>
        <sz val="11"/>
        <rFont val="Times New Roman"/>
        <family val="1"/>
        <charset val="238"/>
      </rPr>
      <t xml:space="preserve"> stvarno oličene površine. </t>
    </r>
  </si>
  <si>
    <t xml:space="preserve">Zidarski popravak svih novoizvedenih otvora u postojećim zidovima (pozicije koje su se iz prozora pretvorile u vrata). Otvore obraditi na način da su u potpunosti pripremljeni za ugradnju stolarije. U cijenu uključeni horizontalni i vertikalni transport, utovar i odvoz materijala na gradski deponij, podupiranje, pokretne skele i sav potreban rad i materijal. Obračun po komplet odrađenom popravku otvora. </t>
  </si>
  <si>
    <t>Nakon sušenja od 24 sata, izvesti dijagonalna armiranja na svim kutovima otvora i ojačanje ćoškova postavom PVC kutnih profila sa integriranom mrežicom. Potom izvršiti obavezno pričvršćivanje  izolirane površine s tiplama  6 - 8 kom/m2.  Mehaničko pričvršćenje vijčanim spojnicama - PVC pričvrsnice i čeličnim vijcima sa podloškom Fi 90 mm. Postaviti minimalno 8 pričvrsnica po m2 na uglovima zgrade i na potezima od 4 m od ugla, dok će na preostalim površinama biti potrebno 6 pričvrsnica po m2. Nakon tiplanja izvesti sloj za izravnavanje polimer-cementnim mortom debljine 3-5 mm i pričekati sušenje od 2 do 3 dana, prema uvjetima proizvođača. Na osušeni sloj za izravnavanje izvesti armaturni sloj ukupne debljine 5 mm u dva nanosa sa polimer-cementnim mortom uz armiranje 160 gr. staklenom mrežicom. Položaj tekstilne mrežice mora biti u gornjoj trećini ukupnog sloja.  Prvi nanos morta izvesti nazubljenim gleterom i lagano utisnuti mrežicu da ostane vidljiva. Nakon 24 sata izvesti drugi sloj s ravnim gleterom i sve poravnati i zagladiti. Obračun po m2 izvedene fasade. Špalete obraditi mineralnom vunom debljine 3 cm (uključeno u cijenu stavke).</t>
  </si>
  <si>
    <t>Napomena: Površina je obračunata bez odbijanja površine otvora, obrada špaleta je u cijeni stavke.</t>
  </si>
  <si>
    <t>Dobava i izrada završnog dekorativnog sloja kulir žbuke na izoliranom dijelu sokla. Dekorativna završna tankoslojna žbuka  (2 mm) otporna na mehaničke udarce  Boja i tekstura prema izbori investitora. Izvođač je dužan izraditi  minimalno 4 uzorka. Jedinična cijena uključuje  sav potreban rad i materijal za izvođenje svih faza radova za potpuno dovršenje opisanog rada. Izvesti sve u skladu s uputama proizvođača. Obračun po m2 izvedenog kulira.</t>
  </si>
  <si>
    <t>Dobava i izrada završnog dekorativnog sloja kulir žbuke na neizoliranom dijelu sokla- ostatak građevine- površine na kojima se ne ugrađuje nova izolacija. Kulir žbuka nanosi se u visini kulira dograđenog dijela zgrade kako bi se postigao kontinuitet fasade. Dekorativna završna tankoslojna žbuka  (2 mm) otporna na mehaničke udarce  Boja i tekstura istovjetna prethodnoj stavki- prema izboru investitora. Jedinična cijena uključuje  sav potreban rad i materijal za izvođenje svih faza radova za potpuno dovršenje opisanog rada (uključivo i eventualno potrebnu impregnaciju zidova). Izvesti sve u skladu s uputama proizvođač. Obračun po m2 izvedenog kulira.</t>
  </si>
  <si>
    <t>Izrada završnog dekorativnog sloja fasade ostatka građevine- površine koje se ne oblažu izolacijom- na način da se prethodno stavlja građevinsko ljepilo gletanjem (dvije ruke) i u njega se polaže armatura mrežica od staklenog voala. Obavezno izvesti preklapanje mrežice od 10 cm i završno zagladiti površinu. Završna obrada fasade uključuje impregniranje s pigmentiranim međupremazom i završni sloj tonirane akrilne završne žbuke granulacije 2,0 mm. Izvoditi po točnim uputama proizvođača. Jedinična cijena uključuje kutni i okapni profili te sav potreban rad i materijal za izvođenje svih faza radova za potpuno dovršenje opisanog rada. Izvesti sve u skladu s uputama proizvođača. Obračun po m2 obrađene fasade. Napomena: u stavku je uključena i obrada špaleta oko prozora.</t>
  </si>
  <si>
    <t>Izrada, dobava i ugradnja čelične nadstrešnice na gornjem podestu novoizvedenog stubišta. Nadstrešnica se s vanjske strane oslanja na dva stupa, a s unutarnje je sidrena u zid objekta. Pokrov je limeni sendvič panel. Nagib krovne plohe- 6 stupnjeva. Dimenzije konstrukcije nadstrešnice 3,05 x 1,60 m, krovni panel 3,75 x 1,95 m. Boju završne obrade bira investitor. U cijenu uračunata izrada konstrukcije, dobava krovnog panela, svi prijevozi i prijenosi, rad na ugradbi te sav drugi potreban rad i materijal s svim podloškama i nastavcima. Obračun po komplet izvedenoj nadstrešnici.</t>
  </si>
  <si>
    <t xml:space="preserve">Izrada, dobava i montaža visećeg žlijeba polukružnog presjeka Ø 15 cm koji je pričvršćen pocinčanim željeznim kukama 30/3 mm. Žlijeb iz pocinčanog lima debljine 0,5 mm, obostrano bojanog u sivu boju (RAL 9006), s pripadajućim fazonskim elementima za spoj sa vertikalnom odvodnjom. Savijati u padu, prema izmjeri u naravi, svi spojevi zavareni, zajedno s čeonim elementima, kao i zavarenim izljevnim nastavcima. Stavka obuhvaća izvedbu do potpune gotovosti. Obračun po m' kompletno postavljenog oluka s kukama i svim ostalim montažnim i pričvrsnim materijalom, čeonim završecima i kutnim spojevima, te izradom spoja na vertikalne ododne elemente. Jediničnom cijenom obuhvatiti kompletan rad i materijal. 
</t>
  </si>
  <si>
    <t>Dobava, izrada i postava vertikala oborinske odvodnje Ø 15 cm, iz pocinčanog lima debljine 0,5 mm, obostrano bojanog u sivu boju (RAL 9006), uključivo obujmice i sav sitni i spojni materijal. Ugrađuju se dvije vertikale. Obračun po m' ugrađenih elemenata.</t>
  </si>
  <si>
    <t xml:space="preserve">Uvalni lim. Dobava, izrada i opšivanje krovne uvale pocinčanim limom debljine 0,5 mm, obostrano bojanim u sivu boju (RAL 9006). Uključen sav potreban montažni materijal, spojni, brtveni, sav rad i materijal do pune funkcionalnosti. Obračun po m' razvijene širine. </t>
  </si>
  <si>
    <t>r.š. do max 50 cm</t>
  </si>
  <si>
    <t xml:space="preserve">Zidni lim. Dobava, izrada i opšivanje sudara kose krovne plohe i zida pocinčanim limom debljine 0,5 mm, obostrano bojanim u sivu boju (RAL 9006). Uključen sav potreban montažni materijal, spojni, brtveni, sav rad i materijal do pune funkcionalnosti. Obračun po m' razvijene širine. </t>
  </si>
  <si>
    <t>r.š. do max 60 cm</t>
  </si>
  <si>
    <t xml:space="preserve">Veterlajsna. Dobava, izrada i ugradnja veterlajsni na zabatnom rubu kosog krovišta od pocinčanog lima debljine 0,5 mm, obostrano bojanog u sivu boju (RAL 9006). Uključen sav potreban montažni materijal, spojni, brtveni, sav rad i materijal do pune funkcionalnosti. Obračun po m' razvijene širine. </t>
  </si>
  <si>
    <t>dim otvora 80/120</t>
  </si>
  <si>
    <t>dim otvora 145/165</t>
  </si>
  <si>
    <t>Izrada, dobava i ugradnja zaštitnih vertikalnih rešetki na prozorima garderoba, soba dnevnog boravka i sanitarija iz čeličnih profila. Rešetke u dimenzijama profila, obliku i boji izraditi prema postojećima. Obračun po komadu ugrađene zaštitne rešetke.</t>
  </si>
  <si>
    <t>vanjska vrata dim otvora 98/257</t>
  </si>
  <si>
    <t>dim otvora 120+40/210 dvokrilna</t>
  </si>
  <si>
    <t>dim otvora 120/225</t>
  </si>
  <si>
    <t>dim otvora 90/210</t>
  </si>
  <si>
    <t>vrata 98/257</t>
  </si>
  <si>
    <t>vrata 90/210</t>
  </si>
  <si>
    <t>dim otvora 145/240</t>
  </si>
  <si>
    <t>Nabava, doprema i ugradba unutarnjih zaokretnih ALU vrata. Visokokvalitetni aluminijski plastificirani profili za visoki intenzitet korištenja bez termoizolacijskih i drugih posebnih zahtjeva. Vratno krilo puno- ALU sendvič panel bez termoizolacijskih i drugih posebnih zahtjeva. Okov standardan, I klasa, minimalno tri panta, cilindar brava, ergonomska kvaka s odvojenom rozetom iz materijala postojanog na učestalo čišćenje, podni odbojnik. Suha ugradnja u zid uz odgovarajuća ojačanja i eventualno potrebnu podkonstrukciju. Završna obrada- plastifikacija vratnog krila i dovratnika u bijeloj boji (RAL 9003). U cijenu je uračunata dobava vrata, kvake, brave, lajsne na prijelazima podova, svi prijevozi i prijenosi, rad na ugradbi  te sav drugi potreban rad i materijal  s svim podloškama i nastavcima. Obračun po kom.</t>
  </si>
  <si>
    <t>dim otvora 100/210</t>
  </si>
  <si>
    <t>dim otvora 105/240</t>
  </si>
  <si>
    <t>dim otvora 75/210</t>
  </si>
  <si>
    <t>dim otvora 140/135</t>
  </si>
  <si>
    <t>dim otvora 150/135</t>
  </si>
  <si>
    <t>dim otvora 40/95</t>
  </si>
  <si>
    <t>dim otvora 60/120</t>
  </si>
  <si>
    <t>Dobava, doprema i ugradba fiksne ALU stijene. Aluminijski profil bez posebnih uvjeta u pogledu toplinske provodljivosti. Suha ugradnja u zid uz odgovarajuća ojačanja i eventualno potrebnu podkonstrukciju. Završna obrada u bijeloj boji (RAL 9003). U cijenu je uračunata dobava, svi prijevozi i prijenosi, rad na ugradbi  te sav drugi potreban rad i materijal  s svim podloškama i nastavcima. Obračun po kom.</t>
  </si>
  <si>
    <t>Dobava, doprema i ugradba ALU prozora. Aluminijski profil s prekidom toplinskog mosta s ukupnim koeficijentom toplinske provodljivosti do maksimalno 1,4 W/m2K, te sa izolacijskim staklom sa koeficijentom toplinske provodljivosti max. 1,10 W/m2K. Suha ugradnja u zid uz odgovarajuća ojačanja i eventualno potrebnu podkonstrukciju. Završna obrada u bijeloj boji (RAL 9003). U cijenu je uračunata dobava, svi prijevozi i prijenosi, rad na ugradbi  te sav drugi potreban rad i materijal  s svim podloškama i nastavcima. Obračun po kom.</t>
  </si>
  <si>
    <t xml:space="preserve">Vanjska protupožarna evakuacijska vrata. Nabava, doprema i ugradba glavnih izlaznih protuprovalnih aluminijskih vratiju, sa višeslojnim sigurnosnim staklom, skupa s okovima i bravom te ugrađenom panik letvom sukladno EN 1125 ili jednakovrijedno. Okov certificiran za protupožarna i evakuacijska vrata u skladu s normom EN 1125  ili jednakovrijedno, minimalno tri panta, hidraulički uređaj zatvaranje krila, antipanik okov i protupožarna brava s antipanik funkcijom s unutarnje strane te kvaka s vanjske strane. Aluminijski profil s prekidom toplinskog mosta s ukupnim koeficijentom toplinske provodljivosti do maksimalno 1,4 W/m2K, te sa izolacijskim staklom sa koeficijentom toplinske provodljivosti max. 1,10 W/m2K. Otpornost na požar EI2 30-C. Suha ugradnja uz odgovarajuća ojačanja i eventualno potrebnu podkonstrukciju. Panel u bijeloj boji (RAL 9003). U cijenu je uračunata dobava vrata, kvake, brave, svi prijenosi, rad na ugradbi  te sav drugi potreban rad i materijal  sa svim podloškama i nastavcima. Obračun po kom.    </t>
  </si>
  <si>
    <t xml:space="preserve">Vanjska evakuacijska vrata. Nabava, doprema i ugradba glavnih izlaznih protuprovalnih aluminijskih vratiju, sa višeslojnim sigurnosnim staklom, skupa s okovima i bravom te ugrađenom panik letvom sukladno EN 1125 ili jednakovrijedno. Okov certificiran za protupožarna i evakuacijska vrata u skladu s normom EN 1125  ili jednakovrijedno, minimalno tri panta, hidraulički uređaj zatvaranje krila, antipanik okov i protupožarna brava s antipanik funkcijom s unutarnje strane te kvaka s vanjske strane. Aluminijski profil s prekidom toplinskog mosta s ukupnim koeficijentom toplinske provodljivosti do maksimalno 1,4 W/m2K, te sa izolacijskim staklom sa koeficijentom toplinske provodljivosti max. 1,10 W/m2K. Suha ugradnja uz odgovarajuća ojačanja i eventualno potrebnu podkonstrukciju. Panel u bijeloj boji (RAL 9003). U cijenu je uračunata dobava vrata, kvake, brave, svi prijenosi, rad na ugradbi  te sav drugi potreban rad i materijal  sa svim podloškama i nastavcima. Obračun po kom.    </t>
  </si>
  <si>
    <t xml:space="preserve">Vanjska ALU stijena. Nabava, doprema i ugradba ALU stijene koja sadrži jedna jednokrilna zakretna vrata dimenzija 100/210 cm sa mehanizmom za otvaranje na visini pogodnoj za rukovanje, fiskno nadsvjetlo dimenzija 145/30 cm, 
fiksni bočni alu panel dimenzija 45/210 cm.Visokokvalitetni aluminijski plastificirani profili za visoki intenzitet korištenja. Vratno krilo djelomično ostakljeno, puni dio- ALU sendvič panel. Okov standardan, I klasa, minimalno tri panta, cilindar brava, ergonomska kvaka s odvojenom rozetom iz materijala postojanog na učestalo čišćenje, podni odbojnik. Ostakljenje- laminirano sigurnosno staklo debljine minimalno 4+ 4 mm. Aluminijski profil s prekidom toplinskog mosta s ukupnim koeficijentom toplinske provodljivosti do maksimalno 1,4 W/m2K, te s izolacijskim staklom sa koeficijentom toplinske provodljivosti max. 1,10 W/m2K. Suha ugradnja uz odgovarajuća ojačanja i eventualno potrebnu podkonstrukciju. Panel u bijeloj boji (RAL 9003). U cijenu je uračunata dobava vrata, kvake, brave svi prijenosi, rad na ugradbi  te sav drugi potreban rad i materijal  sa svim podloškama i nastavcima. Obračun po kom.            </t>
  </si>
  <si>
    <t>Dobava, doprema i ugradba fiksne ALU stijene. Stijena se postavlja u otvor između soba dnevnog boravka i sanitarija Aluminijski profil bez posebnih uvjeta u pogledu toplinske provodljivosti. Ostakljenje- laminirano sigurnosno staklo debljine minimalno 4+ 4 mm. Suha ugradnja u zid uz odgovarajuća ojačanja i eventualno potrebnu podkonstrukciju. Završna obrada u bijeloj boji (RAL 9003). U cijenu je uračunata dobava, svi prijevozi i prijenosi, rad na ugradbi  te sav drugi potreban rad i materijal  s svim podloškama i nastavcima. Obračun po kom.</t>
  </si>
  <si>
    <t>Dobava, doprema i ugradba protupožarnih ALU prozora. Aluminijski profil s prekidom toplinskog mosta s ukupnim koeficijentom toplinske provodljivosti do maksimalno 1,4 W/m2K, te sa izolacijskim staklom sa koeficijentom toplinske provodljivosti max. 1,10 W/m2K. Otpornost na požar EI 30. Suha ugradnja u zid uz odgovarajuća ojačanja i eventualno potrebnu podkonstrukciju. Završna obrada u bijeloj boji (RAL 9003). U cijenu je uračunata dobava, svi prijevozi i prijenosi, rad na ugradbi  te sav drugi potreban rad i materijal  s svim podloškama i nastavcima. Obračun po kom.</t>
  </si>
  <si>
    <t>Nabava, dobava i ugradnja zidnih umivaonika za djecu (veličine 40 cm) sa jednoručnom mješalicom za toplu i hladnu vodu. Komplet čine:
 - umivaonik od keramike I. klase u bijeloj boji
 - umivaonički sifon Ø32 mm i priključna cijev
 - jednoručna baterija za toplu i hladnu vodu, s čepom i mehanizmom  za zatvaranje, fleksibilnim cijevima Ø15mm dužine 60 cm s priključnim maticama i brtvama za spoj na kutne ventile tople i hladne vode.
Obračun po kompletno ugrađenoj i ispitanoj opremi, s potrebnim  brtvenim materijalom, u punoj funkcionalnosti.</t>
  </si>
  <si>
    <t>Nabava, dobava i ugradnja kompletne WC opreme prilagođene djeci koju čine:
 - školjka od keramike I klase u bijeloj boji
 - daska s poklopcem od tvrde plastike
 - ugradbeni vodokotlić
 - kombifix montažni element za vodokotlić
 - plastična isplavna cijev (priključna garnitura)
Obračun po kompletno ugrađenoj i ispitanoj opremi, s potrebnim  brtvenim materijalom, u punoj funkcionalnosti.</t>
  </si>
  <si>
    <t>Izrada, doprema i ugradnja pregradnih stijena sanitarnih kabina s 
jednokrilnim zaokretnim vratima.  Stijena je visine 1200 mm uključujući inox nogice visine 150 mm. Prednja fronta stijene sa vratima širine 900 - 1200 mm sa 
međustjenama i bočnim stijenama. Vrata opremljena ručkom za  otvaranje i PVC brtvenim rubnim profilima koji sprječavaju ozljede prstiju u slučaju priklještenja između dovratnika i vrata, te sa dvije spojnice od higijenske plastike koje osiguravaju automatsko zatvaranje vrata. Dovratnici fiksirani eloksiranim aluminijskim "U" profilom. Dovratnici, međustjene i vrata izrađeni od kompakt ploča debljine 13 mm. Vrata bez brave za zaključavanje. Ručka i spojnice od higijenske plastike. Ukupna duljina prednje fronte 4000 mm s četiri vratna krila i tri međustijene dubine 800 mm.</t>
  </si>
  <si>
    <r>
      <t>Zatrpavanje dna rova-posteljice pijeskom, debljine 10 cm. Širina rova 0,5 m, dubine rova do 1m. Instalacijski rovovi formiraju se unutar iskopane građevne jame za izvođenje temeljne ploče. Potrebna zbijenost posteljice od pijeska je 20 MN/m</t>
    </r>
    <r>
      <rPr>
        <sz val="12"/>
        <rFont val="Calibri"/>
        <family val="2"/>
      </rPr>
      <t>²</t>
    </r>
    <r>
      <rPr>
        <sz val="12"/>
        <rFont val="Times New Roman CE"/>
      </rPr>
      <t>. Jedinična cijena obuhvaća nabavu, prijevoz i razastiranje materijala u zadanim debljinama te sav ostali rad, opremu i materijal potreban za potpuno dovršenje stavke. Obračun je po m</t>
    </r>
    <r>
      <rPr>
        <sz val="12"/>
        <rFont val="Times New Roman"/>
        <family val="1"/>
      </rPr>
      <t>³</t>
    </r>
    <r>
      <rPr>
        <sz val="12"/>
        <rFont val="Times New Roman CE"/>
      </rPr>
      <t xml:space="preserve"> ugrađenog materijala u sraslom stanju. </t>
    </r>
  </si>
  <si>
    <r>
      <t>Zatrpavanje rova šljunčanim materijalom. Stavka obuhvaća i nabijanje slojeva po zahtjevima iz projektne dokumentacije (slojevi 30 cm) uz osiguranje propisane zbijenosti. Posebnu pozornost obratiti da se pri zatrpavanju ne ubacuju kameni ili betonski komadi kako se ne bi oštetio cjevovod. Jedinična cijena obuhvaća zatrpavanje rova te sav ostali rad, materijal i opremu potrebnu za potpuno dovršenje stavke. Obračun je po m</t>
    </r>
    <r>
      <rPr>
        <sz val="12"/>
        <rFont val="Times New Roman"/>
        <family val="1"/>
      </rPr>
      <t>³</t>
    </r>
    <r>
      <rPr>
        <sz val="12"/>
        <rFont val="Times New Roman CE"/>
        <charset val="238"/>
      </rPr>
      <t xml:space="preserve"> ugrađenog materijala. </t>
    </r>
  </si>
  <si>
    <t xml:space="preserve">Strojni i ručni iskop rova za polaganje cijevi u materijalu bez obzira na kategoriju , širine rova 0,5 m, dubine rova do 1m.  Točne dubine rovova potrebno je definirati na terenu, nakon izvođenja širokog iskopa i utvrđivanja točnih pozicija i dubina izvedenih instalacija. Instalacijski rovovi formiraju se unutar iskopane građevne jame za izvođenje temeljne ploče. Iskopani materijal odlagati uz rov na udaljenost ≥1 m. Izdvojiti kameni kvalitetniji materijal za zatrpavanje ostatka rova. Veće količine iskopa od predviđenih u projektu, bez obzira da li je do istih došlo uslijed nepreciznog rada ili urušavanja, izvoditelj o svom trošku ispunjava na način da se dobije čvrstoća sraslog materijala, ako Nadzorni inženjer ne dozvoli odstupanje. Ručni iskop oko postojećih instalacija, eventualno oštećenje instalacija sanira se na teret Izvođača. Jedinična cijena obuhvaća iskop rova, utovar u prijevozno sredstvo, pomoćne radove (crpljenje vode, razupiranje), eventualno potrebnu sanaciju dna iskopa i čišćenje terena u pojasu rova. Obračun po m3 stvarno iskopanog rova u sraslom tlu. </t>
  </si>
  <si>
    <t>Spajanje novih vodovodnih instalacija na postojeći sustav vodoopskrbe. Okvirna pozicija spoja definirana u nacrtnoj dokumentaciji. Nakon utvrđivanja točnih pozicija i dubina izvedenih instalacija potrebno je definirati mikrolokaciju (tlocrtno i visinski) spoja na postojeći sustav vodoopskrbe. Spoj novih instalacija na postojeći sustav izvesti u skladu sa svim pravilima struke. Obračun po komplet izvedenom spoju.</t>
  </si>
  <si>
    <t>Spajanje novih  instalacija odvodnje na postojeći sustav odvodnje. Spoj izvesti u postojećem revizionom oknu, kako je definirano u nacrtnoj dokumentaciji. Nakon utvrđivanja točnih pozicija i dubina izvedenih instalacija potrebno je definirati mikrolokaciju (tlocrtno i visinski) spoja unutar revizionog okna. Visinska kota mjesta spoja u revizionom oknu definira dubinu na kojoj se izvodi temeljni razvod. Dubinu definirati u dogovoru s nadzornim inženjerom. Spoj novih instalacija na postojeći sustav izvesti u skladu sa svim pravilima struke. Obračun po komplet izvedenom spoju.</t>
  </si>
  <si>
    <t>Dražičkih boraca 64, Dražice</t>
  </si>
  <si>
    <t>OIB: 37666833094</t>
  </si>
  <si>
    <t>REKONSTRUKCIJA DJEČJEG VRTIĆA ''GROBNIČKI TIĆI'' PODHUM</t>
  </si>
  <si>
    <t>k.č. 420</t>
  </si>
  <si>
    <t>k.o.: Podhum</t>
  </si>
  <si>
    <t>2.10.</t>
  </si>
  <si>
    <t>2.11.</t>
  </si>
  <si>
    <t>2.13.</t>
  </si>
  <si>
    <t>2.12.</t>
  </si>
  <si>
    <t>3. ZEMLJANI RADOVI</t>
  </si>
  <si>
    <t>Zemljani radovi izvodit će se prema odobrenom glavnom i izvedbenom projektu, pridržavajući se i  primjenjujući važeće propise i norme.</t>
  </si>
  <si>
    <t xml:space="preserve">Odvoz viška materijala. Prijevoz iskopanog i utovarenog materijala do mjesta istovara (nasip ili odlagalište) s razastiranjem u sraslom stanju, te potrebnim osiguranjem gradilišta. Odlagalište osigurava izvođača radova, uz dogovor s investitorom i nadzornim inženjerom. U ponudi odlagalište izvođača. Odabrati lošiji materijal, odvoz odobrava nadzorni inženjer. Obračun po m³ odvezenog materijala u sraslom stanju. </t>
  </si>
  <si>
    <t>3. ZEMLJANI RADOVI UKUPNO:</t>
  </si>
  <si>
    <t>4. BETONSKI I ARMIRANO-BETONSKI  RADOVI</t>
  </si>
  <si>
    <t>Izvođač je obavezan posjedovati ateste o kvaliteti svih ugrađenih materijala.                                                     Jedinična cijena treba obuhvatiti sav rad i materijal sa transportima za izvedbu pojedine stavke troškovnika i to: sav potreban rad, uključujući nutarnji transport, sav potreban materijal, zaštitu betonske i armirano betonske konstrukcije od djelovanja atmosferskih nepogoda, vrućina, hladnoća i svu potrebnu njegu betona, polijevanje oplate prije ubacivanja betona, potrebna nabijanja betona kod ugradnje, izradu i uskladištenje montažnih elemenata, ispitivanje cementa, agregata i betona.</t>
  </si>
  <si>
    <t>4.1.</t>
  </si>
  <si>
    <t>4.2.</t>
  </si>
  <si>
    <t>4.6.</t>
  </si>
  <si>
    <t>4.7.</t>
  </si>
  <si>
    <t>4.8.</t>
  </si>
  <si>
    <t>4.9.</t>
  </si>
  <si>
    <t>4.10.</t>
  </si>
  <si>
    <t>4.12.</t>
  </si>
  <si>
    <t>4.13.</t>
  </si>
  <si>
    <t>4.11.</t>
  </si>
  <si>
    <t>4. BETONSKI I ARMIRANO-BETONSKI  RADOVI UKUPNO:</t>
  </si>
  <si>
    <t>Dobava, sječenje, ravnanje, savijanje i postava betonskog željeza (armature glavne i konstrukctivne) u armirano betonske konstrukcije. Obračun po kg ugrađene armature. Napomena: količina armature u troškovniku dana je aproksimativno (150 kg/m³ betona).</t>
  </si>
  <si>
    <t>4. BETONSKI I ARMIRANO- BETONSKI RADOVI</t>
  </si>
  <si>
    <t>5. ZIDARSKI RADOVI</t>
  </si>
  <si>
    <t>6. PODLOGE I IZOLACIJA</t>
  </si>
  <si>
    <t>7. FASADERSKI RADOVI</t>
  </si>
  <si>
    <t>8. KROVOPOKRIVAČKI RADOVI</t>
  </si>
  <si>
    <t>9. BRAVARSKI RADOVI</t>
  </si>
  <si>
    <t>10. KERAMIČARSKI RADOVI</t>
  </si>
  <si>
    <t>Pri izvedbi podloga za podove, odnosno estriha, primjenjivativažeće propise i norme.</t>
  </si>
  <si>
    <t>5.2.</t>
  </si>
  <si>
    <t>5.4.</t>
  </si>
  <si>
    <t>5. ZIDARSKI  RADOVI UKUPNO:</t>
  </si>
  <si>
    <t>Sav materijal za termoizolacije mora biti prvorazredne kvalitete, te u skladu sa važećim propisima.</t>
  </si>
  <si>
    <t xml:space="preserve">Hidroizolacija se sastoji iz slijedećih slojeva:
</t>
  </si>
  <si>
    <t xml:space="preserve">Obrađuju se sljedeće površine:
</t>
  </si>
  <si>
    <t>6.2.</t>
  </si>
  <si>
    <t>6.3.</t>
  </si>
  <si>
    <t>6.4.</t>
  </si>
  <si>
    <t>6.5.</t>
  </si>
  <si>
    <t>6.6.</t>
  </si>
  <si>
    <t>6.7.</t>
  </si>
  <si>
    <t>6.8.</t>
  </si>
  <si>
    <t>6.9.</t>
  </si>
  <si>
    <t>6. PODLOGE I IZOLACIJA UKUPNO:</t>
  </si>
  <si>
    <t xml:space="preserve">7. FASADERSKI RADOVI </t>
  </si>
  <si>
    <t>7.2.</t>
  </si>
  <si>
    <t>7.3.</t>
  </si>
  <si>
    <t>7.6.</t>
  </si>
  <si>
    <t>7.7.</t>
  </si>
  <si>
    <t>Napomena: Stavka skela podrazumjeva jednu skelu  za sve radove u troškovniku i odnosi se na cijelo vrijeme trajanja radova, ukoliko izvođač ili podizvođač koristi svoju skelu biti će obračunata u toj stavci. Ukoliko izvođač demontira skelu prije nego što su gotovi svi radovi za koje je skela potrebna, isplata stavke za skelu neće biti odobrena.</t>
  </si>
  <si>
    <t xml:space="preserve">7. FASADERSKI RADOVI UKUPNO: </t>
  </si>
  <si>
    <t xml:space="preserve">8. KROVOPOKRIVAČKI RADOVI </t>
  </si>
  <si>
    <t>Sav upotrebljeni materijal i finalni građevinski proizvodi moraju odgovarati postojećim tehničkim propisima i važećim normama.</t>
  </si>
  <si>
    <t>Pri izvedbi radova na krovu izvoditelj je obavezan pridržavati se posebnih uvjeta koji se odnose na specifičan rad a obrađeni su u drugim dijelovima troškovnika.</t>
  </si>
  <si>
    <t>8.1.</t>
  </si>
  <si>
    <t>8.4.</t>
  </si>
  <si>
    <t>8.5.</t>
  </si>
  <si>
    <t>8.6.</t>
  </si>
  <si>
    <t>8.7.</t>
  </si>
  <si>
    <t>8.8.</t>
  </si>
  <si>
    <t>8.9.</t>
  </si>
  <si>
    <t>8.10.</t>
  </si>
  <si>
    <t xml:space="preserve">8. KROVOPOKRIVAČKI RADOVI UKUPNO: </t>
  </si>
  <si>
    <t>9.1.</t>
  </si>
  <si>
    <t>9.2.</t>
  </si>
  <si>
    <t>9.11.</t>
  </si>
  <si>
    <t>9.12.</t>
  </si>
  <si>
    <t>9.13.</t>
  </si>
  <si>
    <t>Pri ponudi obavezno cijenu pločica uzetih u obračun za ponudu.</t>
  </si>
  <si>
    <t>10.4.</t>
  </si>
  <si>
    <t>11. KAMENOREZAČKI RADOVI</t>
  </si>
  <si>
    <t>Izvođač treba upotrijebiti materijal koji po boji, vrsti i obradi (špican, greban, poliran, štokan, pjeskaren, fino brušen, paljen) mora biti jednak uzorku što ga odabere investitor od uzoraka predloženih po izvođaču.</t>
  </si>
  <si>
    <t>12. SOBOSLIKARSKI  RADOVI UKUPNO:</t>
  </si>
  <si>
    <t xml:space="preserve">13. LIMARSKI  RADOVI </t>
  </si>
  <si>
    <t>Pomoćni i vezivni materijali kalaj, zakovice, zavrtnji i drugo moraju odgovarati odredbama važećih normi.</t>
  </si>
  <si>
    <t>U jediničnim cijenama uračunato je:                                                                                                                                      - naknada za kompletan rad (izrada i montaža)                                                                                                                 - sav materijal, pomoćni materijal i energija                                                                                                                      - svi vanjski i unutranji, horizontalni i vertikalni transporti                                                                                           - premazivanje asfalta lakom, polaganje krovne ljepenke                                                                                                    - farbanje bojom po izboru investitora u potrebnim slojevima                                                                                     - sav sitni i spojni materijal i materijal za učvršćenje (kuke, plosa željeza, žica za učvršćenje, vijci, zakovice i sl.)</t>
  </si>
  <si>
    <t>13.3.</t>
  </si>
  <si>
    <t>13.4.</t>
  </si>
  <si>
    <t>13.5.</t>
  </si>
  <si>
    <t>13. LIMARSKI RADOVI UKUPNO:</t>
  </si>
  <si>
    <r>
      <t>Izmjere je potrebno izvršiti na gradilištu prije izrade elemenata.                                                                                            Obračun se vrši po m ili m</t>
    </r>
    <r>
      <rPr>
        <sz val="11"/>
        <rFont val="Calibri"/>
        <family val="2"/>
      </rPr>
      <t>²</t>
    </r>
    <r>
      <rPr>
        <sz val="11"/>
        <rFont val="Times New Roman"/>
        <family val="1"/>
      </rPr>
      <t xml:space="preserve">, ovisno o vrsti elementa, prema važećim građevinskim normama za pojedine radove ili kako je naznačeno u pojedinim stavkama troškovnika.
 Eventualne nejasnoće oko načina izvedbe ili obračuna izvoditelj je dužan razjasniti s nadzornim inžinjerom prije samog pristupanja izvođenju odnosno prije davanja ponude.
</t>
    </r>
  </si>
  <si>
    <t>14. PVC PODOVI</t>
  </si>
  <si>
    <t>14.4.</t>
  </si>
  <si>
    <t>14. PVC PODOVI UKUPNO:</t>
  </si>
  <si>
    <t>15. SANITARNE KABINE</t>
  </si>
  <si>
    <t>15.1.</t>
  </si>
  <si>
    <t>15. SANITARNE KABINE UKUPNO:</t>
  </si>
  <si>
    <t xml:space="preserve">16. HIDROINSTALATERSKI  RADOVI </t>
  </si>
  <si>
    <t>16.1.</t>
  </si>
  <si>
    <t>16.2.</t>
  </si>
  <si>
    <t>16.3.</t>
  </si>
  <si>
    <t>16.4.</t>
  </si>
  <si>
    <t>16.5.</t>
  </si>
  <si>
    <t>16.6.</t>
  </si>
  <si>
    <t>16.7.</t>
  </si>
  <si>
    <t>16.8.</t>
  </si>
  <si>
    <t>16.9.</t>
  </si>
  <si>
    <t>16.10.</t>
  </si>
  <si>
    <t>16.11.</t>
  </si>
  <si>
    <t>16.12.</t>
  </si>
  <si>
    <t>16.13.</t>
  </si>
  <si>
    <t>16.14.</t>
  </si>
  <si>
    <t>16.15.</t>
  </si>
  <si>
    <t>16. HIDROINSTALATERSKI RADOVI UKUPNO:</t>
  </si>
  <si>
    <t>Općina Jelenje</t>
  </si>
  <si>
    <t>12. SOBOSLIKARSKI RADOVI</t>
  </si>
  <si>
    <t>13. LIMARSKI RADOVI</t>
  </si>
  <si>
    <t>U Rijeci, travanj 2022. godine</t>
  </si>
  <si>
    <t xml:space="preserve">            Dino Stanić mag.ing.aedif</t>
  </si>
  <si>
    <t>OSTALI RADOVI UKUPNO:</t>
  </si>
  <si>
    <t>a'</t>
  </si>
  <si>
    <t>Obračun po komadu premještenog stupa javne rasvete</t>
  </si>
  <si>
    <t>Stavka uključuje premještanje postojećeg stupa javne rasvjete, izgradnja novog temelja, kablove i ostalo što je potrebno za uspješno obavljanje stavke. Jedinična cijena uključuje sav potreban rad, mehanizaciju i radnu snagu koja je potrebna za uspješno izvršenje stavke.</t>
  </si>
  <si>
    <t>Izmještanje postojećeg stupa javne rasvjete na rub zahvata.</t>
  </si>
  <si>
    <r>
      <t>m</t>
    </r>
    <r>
      <rPr>
        <vertAlign val="superscript"/>
        <sz val="10"/>
        <rFont val="Arial"/>
        <family val="2"/>
        <charset val="238"/>
      </rPr>
      <t>2</t>
    </r>
  </si>
  <si>
    <r>
      <t>Obračun po m</t>
    </r>
    <r>
      <rPr>
        <vertAlign val="superscript"/>
        <sz val="10"/>
        <rFont val="Arial"/>
        <family val="2"/>
        <charset val="238"/>
      </rPr>
      <t>2</t>
    </r>
    <r>
      <rPr>
        <sz val="10"/>
        <rFont val="Arial"/>
        <family val="2"/>
        <charset val="238"/>
      </rPr>
      <t xml:space="preserve"> postavljene rampe.</t>
    </r>
  </si>
  <si>
    <t>U jediničnu cijenu je uključeno sve potrebno za potpuno dovršenje posla, kao i čišćenje nakon završenih građevinskih radova.</t>
  </si>
  <si>
    <t>Izrada kosih pješačkih rampi na pješačkim prijelazima od betonskih elemenata (čepaste strukture), širina ukošenja 120,0 cm i nagiba do 10% sukladno važećem Pravilniku o osiguranju pristupačnosti građevina osobama s invalidetom i smanjene pristušačnost, te važećim hrvatskim normama koje reguliraju to područje.</t>
  </si>
  <si>
    <t>Izrada kosih pješačkih rampi na pješačkim prijelazima od betonskih ploča 20x20x8 cm (čepaste strukture).</t>
  </si>
  <si>
    <t>OPREMA CESTE I SIGNALIZACIJA UKUPNO:</t>
  </si>
  <si>
    <t>Označavanje je potrebno izvesti sukladno važećem   Pravilnku o prometnim znakovima, signalizaciji i opremi na cestama.</t>
  </si>
  <si>
    <t>U stavci je obračun sav potreban rad, transport, dobava, ugradnja, mehanizacija, materijal i sve što je potrebno za uspješno obavljanje stavke, uključujući potrebna ispitivanja kakvoće materijala, refleksije i rada. Materijal mora imati dobre osobine na proklizavanje i odlično prijanjanje za podlogu. Materijal koji se koristi za označavanje na kolniku treba biti trajan i ne smije mijenjati boju. Koeficijent trenja i refleksije treba biti u skladu s važeći pravilnicima i zakonima.</t>
  </si>
  <si>
    <t>Izrada strelice za ravno duljine 5,0 m (H22) bijelom bojom.</t>
  </si>
  <si>
    <t>Obračun se vrši po komadu izvedenog natpisa STOP</t>
  </si>
  <si>
    <t>Izrada natpisa STOP (H63) bijelom bojom.</t>
  </si>
  <si>
    <t>Obračun se vrši po komadu označenog parkirnog mjesta</t>
  </si>
  <si>
    <t>Obilježavanje okomitih parkirnih mjesta za osobe smanjenje pokretljivosti žutom crtom debljine 10,0 cm (H57) i ostale potrebne oznake sukladno važećem  Pravilnku o prometnim znakovima, signalizaciji i opremi na cestama.</t>
  </si>
  <si>
    <t>Obilježavanje okomitih parkirnih mjesta s bijelom crtom debljine 10,0 cm sukladno važećem  Pravilnku o prometnim znakovima, signalizaciji i opremi na cestama.</t>
  </si>
  <si>
    <t>Obračun po komadu ugrađenog stupa.</t>
  </si>
  <si>
    <t>Karakteristike stupa prometnog znaka mora biti u skladu s vežećim zakonskim i podzakonskim aktima iz područja cestovnog prometa.</t>
  </si>
  <si>
    <t>Stup prometnog znaka, u pravilu, se postavlja najviše do 2 m od kolničkog ruba, a iznimno se na autocestama i brzim cestama može postaviti najviše do 3 m.</t>
  </si>
  <si>
    <t>Nabava, prijevoz i postavljanje stupa prometnog znaka od FeZn cijevi promjera 63,5 mm.</t>
  </si>
  <si>
    <t>Obračun po komadu izvedenih temelja.</t>
  </si>
  <si>
    <t>Izrada temelja stupa prometnog znaka 0,30x0,30x0,80 m od betona C20/25 s iskopom.</t>
  </si>
  <si>
    <t>Postavljanje znakova obavijesti C 400x400 mm:</t>
  </si>
  <si>
    <t>b)</t>
  </si>
  <si>
    <t>Postavljanje znakova izričitih naredbi (B) promjer 400 mm:</t>
  </si>
  <si>
    <t>a)</t>
  </si>
  <si>
    <t>Obračun se vrši po komadu pričvršćenog znaka.</t>
  </si>
  <si>
    <t xml:space="preserve">U stavci je obračun sav potreban rad, transport, dobava, ugradnja, mehanizacija, materijal i sve što je potrebno za uspješno obavljanje stavke, uključujući potrebna ispitivanja kakvoće materijala, refleksije i rada. </t>
  </si>
  <si>
    <t>Prometni znakovi postavljaju se tako da ne ometaju kretanje svih sudionika u prometu.  Prometni znakovi postavljaju se s desne strane ceste uz kolnik u smjeru kretanja vozila.  Iznimno, ako na mjestu na kojem se postavlja prometni znak postoji opasnost da ga sudionici u prometu neće na vrijeme primijetiti zbog gustoće prometa ili zbog drugih razloga, prometni znak može se postaviti i na suprotnoj, lijevoj strani ceste ili iznad kolnika. Na isti stup mogu se postaviti najviše dva prometna znaka čiji koeficijent retrorefleksije mora biti istog razreda. Ako se na isti stup postavljaju različite vrste prometnih znakova, znakovi opasnosti moraju uvijek biti postavljeni na vrhu stupa. Dopunske ploče, koje pobliže određuju značenje prometnog znaka kojemu su dodani, sastavni su dio tog prometnog znaka ispod kojeg su postavljene. Prometni znakovi u naseljima smješteni uz kolnik postavljaju se na visini od 0,30 do 2,20 m. Prometni znak, u pravilu, se postavlja tako da je rub znaka udaljen 0,75 m od ruba kolnika. Vodoravni razmak između ruba kolnika i najbližeg ruba prometnog znaka iznosi najmanje 0,30 m u naselju, odnosno 0,5 m izvan naselja te 0,25 m od biciklističke staze.</t>
  </si>
  <si>
    <t>Poleđina podloge prometnog znaka sive je boje (RAL 9006) i bez sjaja. Na poleđini prometni znak mora biti obilježen trajnom i vidljivom identifikacijskom oznakom. Oznaka mora sadržavati minimalno sljedeće podatke:
– simbol CE
– dvije posljednje znamenke godine u kojoj je prvi put bila stavljena određena oznaka CE
– naziv i registriranu adresu proizvođača
– jedinstvenu identifikacijsku oznaku vrste proizvoda
– referentni broj izjave o svojstvima
– uputu na usklađenu tehničku specifikaciju (broj i datum norme)
– identifikacijski broj ovlaštenog tijela
– namjeravanu uporabu
– mjesec i godinu proizvodnje
– web-mjesto na kojem se nalazi izjava o svojstvima.</t>
  </si>
  <si>
    <t xml:space="preserve">Prometni znakovi izrađuju se tako da je njihovo značenje stalno. Površina stalnih prometnih znakova izrađuje se od retroreflektirajućih materijala najmanjeg koeficijenta retrorefleksije razreda RA1. Prometni znakovi postavljeni s lijeve strane ili iznad kolnika izrađuju se od retroreflektirajućih materijala najmanjeg koeficijenta retrorefleksije razreda RA2 ukoliko područje ceste na kojem se postavljaju nije osvjetljeno cestovnom rasvjetom.  </t>
  </si>
  <si>
    <t>Postavljanje prometnog znaka od retroreflektirajućeg materijala najmanjeg koeficijenta retrorefleksije razreda RA1, debljine lima 2 mm, promjera 600 mm.</t>
  </si>
  <si>
    <r>
      <t>Obračun se vrši po m</t>
    </r>
    <r>
      <rPr>
        <vertAlign val="superscript"/>
        <sz val="10"/>
        <rFont val="Arial"/>
        <family val="2"/>
        <charset val="238"/>
      </rPr>
      <t>2</t>
    </r>
    <r>
      <rPr>
        <sz val="10"/>
        <rFont val="Arial"/>
        <family val="2"/>
        <charset val="238"/>
      </rPr>
      <t xml:space="preserve"> bruto označene pune linije zaustavljanja.</t>
    </r>
  </si>
  <si>
    <t>Izrada bijele pune crta zaustavljanja (H14) širine 0,5 m.</t>
  </si>
  <si>
    <r>
      <t>Obračun po m</t>
    </r>
    <r>
      <rPr>
        <vertAlign val="superscript"/>
        <sz val="10"/>
        <rFont val="Arial"/>
        <family val="2"/>
        <charset val="238"/>
      </rPr>
      <t>2</t>
    </r>
    <r>
      <rPr>
        <sz val="10"/>
        <rFont val="Arial"/>
        <family val="2"/>
        <charset val="238"/>
      </rPr>
      <t xml:space="preserve"> brutto izcrtane površine.</t>
    </r>
  </si>
  <si>
    <t>U stavci je obračun sav potreban rad, transport, dobava, ugradnja, mehanizacija, materijal i sve što je potrebno za uspješno obavljanje stavke, uključujući potrebna ispitivanja kakvoće materijala, refleksije i rada. Materijal mora imati dobre osobine na proklizavanje i odlično prijanjanje za podlogu. Materijal koji se koristi za označavanje na kolniku treba biti trajan i ne smije mijenjati boju. Koeficijent trenja treba biti u skladu s važeći pravilnicima i zakonima.</t>
  </si>
  <si>
    <t>Izrada pješačkog prijelaza (H19), širina 2 m, širina trake puno/prazno polje 0,5/0,5 m bijelom bojom. Pješački prijelaz potrebno je odmaknuti od ruba prometnice za zaštitnu širinu od 0,30-0,5 m.</t>
  </si>
  <si>
    <t>OPREMA CESTE I SIGNALIZACIJA</t>
  </si>
  <si>
    <t>crnogorica</t>
  </si>
  <si>
    <t>5.5.2.</t>
  </si>
  <si>
    <t>bjelogorica</t>
  </si>
  <si>
    <t>5.5.1.</t>
  </si>
  <si>
    <t>Obračun po tipu i komadu.</t>
  </si>
  <si>
    <t>Jedinična cijena uključuje sav potreban rad i materijal.</t>
  </si>
  <si>
    <t>Nabava, doprema i sadnja stablašica.</t>
  </si>
  <si>
    <t>Obračun po komadu.</t>
  </si>
  <si>
    <t xml:space="preserve">Dobava, doprema i ugradnja impregniranih kolaca, Ø 6 cm za kolenje stablašica, uključujući vezivanje stablašica gurtnom, na dva mjesta. Ugrađuje se po jedan kolac za svaku stablašicu. </t>
  </si>
  <si>
    <t xml:space="preserve">Iskop sadnih jama za stablašice dimenzija 100x100x80 cm s odlaganjem iskopa u stranu te zamjenom zemlje 30%. Sadnja uz prihranu zrelim stajskim gnojem, u količini od 5% volumena jame, zatrpavanje. Sadnja biljnog materijala sa jednokratnim zaljevanjem - vodu osigurava Investitor. </t>
  </si>
  <si>
    <r>
      <t>Obračun se vrši po m</t>
    </r>
    <r>
      <rPr>
        <vertAlign val="superscript"/>
        <sz val="10"/>
        <rFont val="Arial"/>
        <family val="2"/>
        <charset val="238"/>
      </rPr>
      <t>2</t>
    </r>
    <r>
      <rPr>
        <sz val="10"/>
        <rFont val="Arial"/>
        <family val="2"/>
        <charset val="238"/>
      </rPr>
      <t xml:space="preserve"> zatravljene površine.</t>
    </r>
  </si>
  <si>
    <t>Stavka uključuje zatravljivanje zelene površine travnatom smjesom s utroškom 50 g/m2 sjemena, nabavu travnate smjese i dodatnih tvari prema specifikaciji proizvođača, mješanje, transport, postupak nanošenja, uz račun 50,0 g/m2 sjemena. Mješavini različitih vrsta sjemena i vode dodaje se startno organsko gnojivo produljenog djelovanja, popravljač tla, ljepilo, malč i/ili dodatne tvari ovisno o stanišnim uvjetima. Jedinična cijena sadrži sve što je potrebno za uspješno obavljanje posla.</t>
  </si>
  <si>
    <r>
      <rPr>
        <b/>
        <sz val="10"/>
        <rFont val="Arial"/>
        <family val="2"/>
      </rPr>
      <t>Zatravljivanje zelene površine travnatom smjesom s utroškom 50 g/m</t>
    </r>
    <r>
      <rPr>
        <b/>
        <vertAlign val="superscript"/>
        <sz val="10"/>
        <rFont val="Arial"/>
        <family val="2"/>
      </rPr>
      <t>2</t>
    </r>
    <r>
      <rPr>
        <b/>
        <sz val="10"/>
        <rFont val="Arial"/>
        <family val="2"/>
      </rPr>
      <t xml:space="preserve"> sjemena.</t>
    </r>
  </si>
  <si>
    <r>
      <t>m</t>
    </r>
    <r>
      <rPr>
        <vertAlign val="superscript"/>
        <sz val="10"/>
        <rFont val="Arial"/>
        <family val="2"/>
        <charset val="238"/>
      </rPr>
      <t>3</t>
    </r>
  </si>
  <si>
    <r>
      <t>Obračun se vrši po m</t>
    </r>
    <r>
      <rPr>
        <vertAlign val="superscript"/>
        <sz val="10"/>
        <rFont val="Arial"/>
        <family val="2"/>
        <charset val="238"/>
      </rPr>
      <t>3</t>
    </r>
    <r>
      <rPr>
        <sz val="10"/>
        <rFont val="Arial"/>
        <family val="2"/>
        <charset val="238"/>
      </rPr>
      <t xml:space="preserve"> ugrađenog plodnog tla.</t>
    </r>
  </si>
  <si>
    <t>Stavka uključuje nabavu, prijevoz i ugradnju plodnog tla debljine 20,0 cm i izvedba sloja za sijanje trave i sadnju. Plodno tlo mora imati dokaz o kvaliteti. Zemlju nanositi u slojevima i nabijati tako da sloje plodne zemlje u nabijenom stanju bude tražene debljine.</t>
  </si>
  <si>
    <t>Nabava, prijevoz i ugradnja plodnog tla debljine 20,0 cm.</t>
  </si>
  <si>
    <t>ZELENA POVRŠINA</t>
  </si>
  <si>
    <r>
      <t>Obračun se vrši po m</t>
    </r>
    <r>
      <rPr>
        <vertAlign val="superscript"/>
        <sz val="10"/>
        <rFont val="Arial"/>
        <family val="2"/>
        <charset val="238"/>
      </rPr>
      <t>2</t>
    </r>
    <r>
      <rPr>
        <sz val="10"/>
        <rFont val="Arial"/>
        <family val="2"/>
        <charset val="238"/>
      </rPr>
      <t xml:space="preserve"> izvedenog potrebnog sloja.</t>
    </r>
  </si>
  <si>
    <t>Sav rad na ispitivanju materijala, kontroli radnog sastava i općenito na kontroli radova treba vršiti organizacija ovlaštena za izdavanje atesta, odnosno potvrda o kontroli izvršenih radova.</t>
  </si>
  <si>
    <t>Prije početka radova izvođač je dužan izraditi prethodni radni sastav i dati ga na suglasnost nadzornom organu.</t>
  </si>
  <si>
    <t>Dobava materijala, izrada i ugradnja asfalt betona debljine sloja 5 cm u uvaljanom stanju.</t>
  </si>
  <si>
    <t>Izrada sloja od asfaltbetona AC 8 surf bit 50/70, na nogostupu debljine d=4 cm.</t>
  </si>
  <si>
    <r>
      <t>Obračun se vrši po m</t>
    </r>
    <r>
      <rPr>
        <vertAlign val="superscript"/>
        <sz val="10"/>
        <rFont val="Arial"/>
        <family val="2"/>
        <charset val="238"/>
      </rPr>
      <t>3</t>
    </r>
    <r>
      <rPr>
        <sz val="10"/>
        <rFont val="Arial"/>
        <family val="2"/>
        <charset val="238"/>
      </rPr>
      <t xml:space="preserve"> ugrađenog materijala u zbijenom stanju.</t>
    </r>
  </si>
  <si>
    <t>Jediničnom cijenom obuhvaćeni su svi troškovi nabave materijala i njegove ugradnje i sve što je potrebno za potpuno dovršenje tamponskog sloja.</t>
  </si>
  <si>
    <r>
      <t>Završni nosivi sloj od mehanički sabijenog kamenog materijala mora zadovoljiti zahtjeve iz tabele 15, a modul stišljivosti dobiven pločom promjera 30 cm treba biti M</t>
    </r>
    <r>
      <rPr>
        <vertAlign val="subscript"/>
        <sz val="10"/>
        <rFont val="Arial"/>
        <family val="2"/>
        <charset val="238"/>
      </rPr>
      <t>s</t>
    </r>
    <r>
      <rPr>
        <sz val="10"/>
        <rFont val="Arial"/>
        <family val="2"/>
        <charset val="238"/>
      </rPr>
      <t>=80 MN/m</t>
    </r>
    <r>
      <rPr>
        <vertAlign val="superscript"/>
        <sz val="10"/>
        <rFont val="Arial"/>
        <family val="2"/>
        <charset val="238"/>
      </rPr>
      <t>2</t>
    </r>
    <r>
      <rPr>
        <sz val="10"/>
        <rFont val="Arial"/>
        <family val="2"/>
        <charset val="238"/>
      </rPr>
      <t>, a S</t>
    </r>
    <r>
      <rPr>
        <vertAlign val="subscript"/>
        <sz val="10"/>
        <rFont val="Arial"/>
        <family val="2"/>
        <charset val="238"/>
      </rPr>
      <t>z</t>
    </r>
    <r>
      <rPr>
        <sz val="10"/>
        <rFont val="Arial"/>
        <family val="2"/>
        <charset val="238"/>
      </rPr>
      <t>=98%.</t>
    </r>
  </si>
  <si>
    <t>Rad obuhvaća nabavu, prijevoz i ugradnju zrnatog kamenog materijala u nosivi sloj kolničke konstrukcije, debljina sloja prema projektu.</t>
  </si>
  <si>
    <t xml:space="preserve">m' </t>
  </si>
  <si>
    <t>Obračun se vrši po m' ugrađenog rubnjaka kvalitete prema projektu.</t>
  </si>
  <si>
    <t>U cijenu je uključen i eventualno potreban iskop, beton za podlogu, oplata betona podloge, betonski rubnjaci, fugiranje cementnim mortom i sav potreban transport i rad.</t>
  </si>
  <si>
    <t>Sastave rubnjaka međusobno i rubnjaka s pločnikom treba izvesti u širini od oko 10 mm.</t>
  </si>
  <si>
    <t>Parkovni betonski rubnjaci 5/20 cm.</t>
  </si>
  <si>
    <t>U cijenu je uključen i eventualno potreban iskop, beton za podlogu, oplata betona podloge, betonski rubnjaci, fugiranje cementnim mortom i sav potreban transport i rad. Jedinična cijena uključuje spuštanje cestovnih rubnjaka na dijelu pješačkih prijelaza i drugih prilaza, a u svrhu osiguranja pristupačnosti građevina osobama s invaliditetom.</t>
  </si>
  <si>
    <t>IZRADA NOGOSTUPA I RUBNJAKA</t>
  </si>
  <si>
    <t>KOLNIČKA KONSTRUKCIJA UKUPNO:</t>
  </si>
  <si>
    <r>
      <t>Obračun po m</t>
    </r>
    <r>
      <rPr>
        <vertAlign val="superscript"/>
        <sz val="10"/>
        <rFont val="Arial"/>
        <family val="2"/>
        <charset val="238"/>
      </rPr>
      <t>2</t>
    </r>
    <r>
      <rPr>
        <sz val="10"/>
        <rFont val="Arial"/>
        <family val="2"/>
        <charset val="238"/>
      </rPr>
      <t xml:space="preserve"> stvarnog ugrađenog geotekstila</t>
    </r>
  </si>
  <si>
    <t xml:space="preserve">Stavka uključuje transport, dobavu, nabavu, ugradnju i slično. Geotekstil se postavlja nakon izvedenog i od strane nadzornog inženjera potvrđene ispravnosti izvedenog nosivog sloja od mehanički zbijenog zrnatog. Stavka uključuje sav potreban rad, mehanizaciju i radnu snagu koja je potrebna za uspješno obavljanje posla. </t>
  </si>
  <si>
    <r>
      <t>Ugradnja geotekstila 200 g/m</t>
    </r>
    <r>
      <rPr>
        <b/>
        <vertAlign val="superscript"/>
        <sz val="10"/>
        <rFont val="Arial"/>
        <family val="2"/>
        <charset val="238"/>
      </rPr>
      <t>2</t>
    </r>
    <r>
      <rPr>
        <b/>
        <sz val="10"/>
        <rFont val="Arial"/>
        <family val="2"/>
        <charset val="238"/>
      </rPr>
      <t xml:space="preserve"> na prostoru parkirališta.</t>
    </r>
  </si>
  <si>
    <r>
      <t>Rad se mjeri po m</t>
    </r>
    <r>
      <rPr>
        <vertAlign val="superscript"/>
        <sz val="10"/>
        <rFont val="Arial"/>
        <family val="2"/>
        <charset val="238"/>
      </rPr>
      <t>2</t>
    </r>
    <r>
      <rPr>
        <sz val="10"/>
        <rFont val="Arial"/>
        <family val="2"/>
        <charset val="238"/>
      </rPr>
      <t xml:space="preserve"> gornje površine izvedenog nosivo-habajućeg sloja</t>
    </r>
  </si>
  <si>
    <t>Rad obuhvaća nabavu, prijevoz, polaganje i zbijanje materijala, uključujući opremu i sve što je potrebno za dovršenje rada. Za izradu srednjezrnatog BNS-a 16 upotrebljva se mješavina granuliranog kamenog materijala veličine zrna 0–16 mm. Kao vezivo upotrebljava se bitumen BIT 50/70. U pogledu broja tekućih i kontrolnih ispitivanja, izvođač i investitor su dužni obaviti u svemu prema odredbama standarda vezanih za ovaj rad.</t>
  </si>
  <si>
    <t>Izrada nosivog sloja od mehanički zbijenog zrnatog kamenog materijala debljine d=25 cm za formiranje parkirališta</t>
  </si>
  <si>
    <r>
      <t>Završni nosivi sloj od mehanički sabijenog kamenog materijala mora zadovoljiti zahtjeve iz tabele 15, a modul stišljivosti dobiven pločom promjera 30 cm treba biti M</t>
    </r>
    <r>
      <rPr>
        <vertAlign val="subscript"/>
        <sz val="10"/>
        <rFont val="Arial"/>
        <family val="2"/>
        <charset val="238"/>
      </rPr>
      <t>s</t>
    </r>
    <r>
      <rPr>
        <sz val="10"/>
        <rFont val="Arial"/>
        <family val="2"/>
        <charset val="238"/>
      </rPr>
      <t>=100 MN/m</t>
    </r>
    <r>
      <rPr>
        <vertAlign val="superscript"/>
        <sz val="10"/>
        <rFont val="Arial"/>
        <family val="2"/>
        <charset val="238"/>
      </rPr>
      <t>2</t>
    </r>
    <r>
      <rPr>
        <sz val="10"/>
        <rFont val="Arial"/>
        <family val="2"/>
        <charset val="238"/>
      </rPr>
      <t>, a S</t>
    </r>
    <r>
      <rPr>
        <vertAlign val="subscript"/>
        <sz val="10"/>
        <rFont val="Arial"/>
        <family val="2"/>
        <charset val="238"/>
      </rPr>
      <t>z</t>
    </r>
    <r>
      <rPr>
        <sz val="10"/>
        <rFont val="Arial"/>
        <family val="2"/>
        <charset val="238"/>
      </rPr>
      <t>=100%.</t>
    </r>
  </si>
  <si>
    <t xml:space="preserve">KONSTRUKCIJA KOLNIKA PARKIRALIŠTA </t>
  </si>
  <si>
    <t>ZEMLJANI RADOVI UKUPNO:</t>
  </si>
  <si>
    <r>
      <t>Obračunava se po m</t>
    </r>
    <r>
      <rPr>
        <vertAlign val="superscript"/>
        <sz val="10"/>
        <rFont val="Arial"/>
        <family val="2"/>
        <charset val="238"/>
      </rPr>
      <t>3</t>
    </r>
    <r>
      <rPr>
        <sz val="10"/>
        <rFont val="Arial"/>
        <family val="2"/>
        <charset val="238"/>
      </rPr>
      <t xml:space="preserve"> stvarno prevezene mase materijala u sraslom stanju na određenu udaljenost.</t>
    </r>
  </si>
  <si>
    <t>Predviđa se da 40% materijala iz iskopa nije dobro za izradu nasipa (materijal "C" kategorije).</t>
  </si>
  <si>
    <t>Izvođač je dužan u potpunosti osigurati prijevoz, kako na gradilištu tako i na javnim prometnim površinama.</t>
  </si>
  <si>
    <r>
      <t>Količina prevezenog materijala mjeri se u m</t>
    </r>
    <r>
      <rPr>
        <vertAlign val="superscript"/>
        <sz val="10"/>
        <rFont val="Arial"/>
        <family val="2"/>
        <charset val="238"/>
      </rPr>
      <t>3</t>
    </r>
    <r>
      <rPr>
        <sz val="10"/>
        <rFont val="Arial"/>
        <family val="2"/>
        <charset val="238"/>
      </rPr>
      <t xml:space="preserve"> iskopanog materijala na trasi prema projektu, prevezenog na određenu dužinu. </t>
    </r>
  </si>
  <si>
    <t>Rad obuhvaća prijevoz iskopanog materijala na trasi od mjesta iskopa do mjesta ugradnje u nasip ili deponiju.</t>
  </si>
  <si>
    <r>
      <t>Obračunava se po m</t>
    </r>
    <r>
      <rPr>
        <vertAlign val="superscript"/>
        <sz val="10"/>
        <rFont val="Arial"/>
        <family val="2"/>
        <charset val="238"/>
      </rPr>
      <t>2</t>
    </r>
    <r>
      <rPr>
        <sz val="10"/>
        <rFont val="Arial"/>
        <family val="2"/>
        <charset val="238"/>
      </rPr>
      <t xml:space="preserve"> potpuno uređene i zbijene posteljice.</t>
    </r>
  </si>
  <si>
    <t>Kriteriji za ocjenu kakvoće posteljice od kamenitih materijala jesu ovi:
• stupanj zbijenosti prema standardnom Proctorovu postupku Sz ≥ 100%,
• modul stišljivosti mjeren kružnom pločom ∅ 30 cm Ms ≥ 40 MN/m2 .</t>
  </si>
  <si>
    <t xml:space="preserve"> • maksimanlna veličina zrna je 60mm (10% zrna do 70mm)</t>
  </si>
  <si>
    <t xml:space="preserve">• koeficijent nejednakosti U=d60/d10 mora biti veći od 9  </t>
  </si>
  <si>
    <t>Materijal za izradu posteljice od kamenitih materijala treba zadovoljavati ove uvjete:</t>
  </si>
  <si>
    <t>Prije nasipanja materijala za izravnavajući sloj treba provjeriti njegovu kakvoću.</t>
  </si>
  <si>
    <t>Kod nasipa od kamenitih materijala završni sloj treba izravnati sitnijim kamenitim materijalom.</t>
  </si>
  <si>
    <t>Radovi na uređenju posteljice u kamenitim materijalima u usjecima obuhvaćaju poravnanje preostalih vrhova stijena, nasipavanje i razastiranje izravnavajućeg sloja od
čistog sitnijeg kamenog materijala, njegovo planiranje, vlaženje i zbijanje do tražene zbijenosti.</t>
  </si>
  <si>
    <t>Pod kamenitim materijalima razumijevaju se materijali dobiveni iskopom pomoću miniranja, kamene drobine i šljunci (materijali iskopne kategorije "A" i dio materijala
iskopne kategorije "C").</t>
  </si>
  <si>
    <t>Posteljica je uređeni završni sloj nasipa, a u usjeku i zasjeku uređeno sraslo tlo koje može bez štetnih posljedica preuzeti opterećenje kolničke konstrukcije. Poprečni nagib posteljice definiran je projektom.</t>
  </si>
  <si>
    <r>
      <t>Obračunava se po m</t>
    </r>
    <r>
      <rPr>
        <vertAlign val="superscript"/>
        <sz val="10"/>
        <rFont val="Arial"/>
        <family val="2"/>
        <charset val="238"/>
      </rPr>
      <t>3</t>
    </r>
    <r>
      <rPr>
        <sz val="10"/>
        <rFont val="Arial"/>
        <family val="2"/>
        <charset val="238"/>
      </rPr>
      <t xml:space="preserve">  ugrađenog i zbijenog nasipa.</t>
    </r>
  </si>
  <si>
    <t>• maksimalna veličina zrna smije biti jednaka najviše polovici debljine sloja, ali ne veća od 40 cm (pri čemu se dopušta da 15% zrna bude veličine i do 50 cm).</t>
  </si>
  <si>
    <t xml:space="preserve">• granulacija materijala treba biti takva da je koeficijent nejednolikosti U=d60/d10 veći od 4
</t>
  </si>
  <si>
    <t>Materijal za izradu nasipa treba zadovoljavati ove uvjete:</t>
  </si>
  <si>
    <t xml:space="preserve">Nasip ugrađivati u slojevima orijentacijske debljine od 50 do 100 cm uz pomoć valjaka, a stvarna maksimalna debljina razgrnutog sloja nasipa određuje se na pokusnoj
dionici, ako ne postoje provjerena iskustva o debljinama slojeva u kojima se taj materijal može pravilno zbiti određenim sredstvima za zbijanje. </t>
  </si>
  <si>
    <t>Pod kamenitim materijalima razumijevaju se materijali dobiveni iskopom pomoću miniranja, kamene drobine i šljunci (materijali iskopne kategorije "A" i dio materijala
iskopne kategorije "C"). Predviđa se iskorištavanje 60% materijala iz iskopa.</t>
  </si>
  <si>
    <r>
      <t>Obračun se vrši po m</t>
    </r>
    <r>
      <rPr>
        <vertAlign val="superscript"/>
        <sz val="10"/>
        <rFont val="Arial"/>
        <family val="2"/>
        <charset val="238"/>
      </rPr>
      <t>3</t>
    </r>
    <r>
      <rPr>
        <sz val="10"/>
        <rFont val="Arial"/>
        <family val="2"/>
        <charset val="238"/>
      </rPr>
      <t>.</t>
    </r>
  </si>
  <si>
    <t xml:space="preserve">Stavka obuhvaća  čišćenje, planiranje, eventualno rijanje tla radi sušenja, vlaženje i zbijanje, tj. potpuno uređenje temeljnog tla kako bi moglo primiti opterećenja od nasipa, te neposredno kolničke konstrukcije i prometa. Zahtijevani modul stišljivosti tla iznosi Ms ≥40 N/mm2.  
</t>
  </si>
  <si>
    <r>
      <t>Obračunava se po m</t>
    </r>
    <r>
      <rPr>
        <vertAlign val="superscript"/>
        <sz val="8"/>
        <rFont val="Arial"/>
        <family val="2"/>
        <charset val="238"/>
      </rPr>
      <t>2</t>
    </r>
    <r>
      <rPr>
        <sz val="10"/>
        <rFont val="Arial"/>
        <family val="2"/>
        <charset val="238"/>
      </rPr>
      <t xml:space="preserve"> stvarno uređenog temeljnog tla.</t>
    </r>
  </si>
  <si>
    <r>
      <t>Zbijanje temeljnog tla u miješanim mat. treba izvršiti tako da se postigne stupanj zbijenosti u odnosu na standardni Proctorov postupak S</t>
    </r>
    <r>
      <rPr>
        <vertAlign val="subscript"/>
        <sz val="10"/>
        <rFont val="Arial"/>
        <family val="2"/>
        <charset val="238"/>
      </rPr>
      <t>z</t>
    </r>
    <r>
      <rPr>
        <sz val="10"/>
        <rFont val="Arial"/>
        <family val="2"/>
        <charset val="238"/>
      </rPr>
      <t>=100% od maksimalne zbijenosti, odnosno modul stišljivosti M</t>
    </r>
    <r>
      <rPr>
        <vertAlign val="subscript"/>
        <sz val="10"/>
        <rFont val="Arial"/>
        <family val="2"/>
        <charset val="238"/>
      </rPr>
      <t>s=</t>
    </r>
    <r>
      <rPr>
        <sz val="10"/>
        <rFont val="Arial"/>
        <family val="2"/>
        <charset val="238"/>
      </rPr>
      <t>40 N/mm</t>
    </r>
    <r>
      <rPr>
        <vertAlign val="superscript"/>
        <sz val="10"/>
        <rFont val="Arial"/>
        <family val="2"/>
        <charset val="238"/>
      </rPr>
      <t>2</t>
    </r>
    <r>
      <rPr>
        <sz val="10"/>
        <rFont val="Arial"/>
        <family val="2"/>
        <charset val="238"/>
      </rPr>
      <t>, ovisno o visini projektiranog nasipa.</t>
    </r>
  </si>
  <si>
    <t>Prije zbijanja treba izravnati površinu tla, a zbijanje se obavlja odgovarajućim sredstvima za zbijanje, ovisno o vrsti podtla, vremenskim prilikama, a u svemu prema nalogu nadzornog inženjera.</t>
  </si>
  <si>
    <t>Za vrijeme građenja mora biti osigurana odvodnja temeljnog tla.</t>
  </si>
  <si>
    <t>Kod materijala osjetljivih na vodu treba posvetiti pažnju na temeljno tlo od prekomjernog vlaženja. Dinamiku rada treba podesiti tako da se ako vlažnost dopusti, temeljno tlo zbije odmah nakon skidanja humusa.</t>
  </si>
  <si>
    <t>Tlo s kojeg je skinut humus treba u prvom redu dovesti u stanje vlažnosti koje omogućuje pravilno zbijanje. To se postiže vlaženjem ili rahljenjem i sušenjem tla.</t>
  </si>
  <si>
    <t>Rad obuhvaća sve radove koje je potrebno obaviti kako bi se sraslo tlo osposobilo da bez štetnih posljedica preuzme opterećenje od nasipa, kolničke konstrukcije i prometa.</t>
  </si>
  <si>
    <r>
      <t>Obračun  po m</t>
    </r>
    <r>
      <rPr>
        <vertAlign val="superscript"/>
        <sz val="10"/>
        <rFont val="Arial"/>
        <family val="2"/>
        <charset val="238"/>
      </rPr>
      <t>3</t>
    </r>
    <r>
      <rPr>
        <sz val="10"/>
        <rFont val="Arial"/>
        <family val="2"/>
        <charset val="238"/>
      </rPr>
      <t xml:space="preserve"> iskopanog materijala mjereno u sraslom stanju.</t>
    </r>
  </si>
  <si>
    <t xml:space="preserve">Stavka uključuje pažljivi ručni iskop uz postojeće instalacija. Jedinična cijena uključuje sav potreban alat, mehanizaciju i rad koji je potreban za uspješno obavljanje posla. </t>
  </si>
  <si>
    <t>Ručni iskop uz postojeće instalacije.</t>
  </si>
  <si>
    <t>U cijenu ulazi iskop, prebacivanje, utovar iskopanog materijala u prijevozno sredstvo, profiliranje i planiranje terena prema poprečnim profilima u projektu ili kako odredi nadzorni inženjer u ovisnosti o terenskim prilikama.</t>
  </si>
  <si>
    <t xml:space="preserve">Iskop se obavlja prema visinskim kotama iz projekta, te propisanim nagibima kosina, a uzimajući u obzir geomehanička svojstva tla i zahtijevana svojstva za namjensku upotrebu iskopanog materijala. Pri izradi iskopa treba provesti sve mjere sigurnosti pri radu i sva potrebna osiguranja postojećih objekata i komunikacija. Široki iskop treba obavljati prema odabranoj tehnologiji upotrebom odgovarajuće mehanizacije i drugih sredstava, a ručni rad ograničiti na nužni minimum. </t>
  </si>
  <si>
    <t xml:space="preserve">Rad obuhvaća široke iskope koji su predviđeni projektom ili zahtjevom nadzornog inženjera. </t>
  </si>
  <si>
    <r>
      <t>Obračun se vrši po m</t>
    </r>
    <r>
      <rPr>
        <vertAlign val="superscript"/>
        <sz val="10"/>
        <rFont val="Arial"/>
        <family val="2"/>
        <charset val="238"/>
      </rPr>
      <t>3</t>
    </r>
    <r>
      <rPr>
        <sz val="10"/>
        <rFont val="Arial"/>
        <family val="2"/>
        <charset val="238"/>
      </rPr>
      <t xml:space="preserve"> stvarno iskopanog humusa u sraslom stanju, a jedinična cijena uključuje iskop humusa, prebacivanje u deponiju sa razastiranjem i planiranjem, kao i sve ostalo prema važećim propisima za ovu stavku.</t>
    </r>
  </si>
  <si>
    <t>Iskopani humus treba deponirati u blizini trase, tako da prilikom upotrebe pristup do njega bude neometan, odnosno višak humusa treba odvesti u stalnu deponiju bez obzira na udaljenost. Izvođač je sam u obvezi podmiriti troškove privremenog i stalnog deponiranja materijala.</t>
  </si>
  <si>
    <t>Površine na kojima je nakon iskopa humusa predviđena izrada nasipa potrebno je odmah urediti i sabiti.</t>
  </si>
  <si>
    <t>Humus se iskopava isključivo strojno, a ručno jedino tamo gdje to strojno ne bi mogli obaviti na zadovoljavajući način.</t>
  </si>
  <si>
    <t>Rad obuhvaća površinski iskop humusa predviđene debljine i njegovo prebacivanje u stalnu ili privremenu deponiju.</t>
  </si>
  <si>
    <t>Ukoliko se instalacije oštete, izvođač je dužan popraviti ih o svom trošku.</t>
  </si>
  <si>
    <t>Prije početka radova utvrditi postojanje, dubine i pozicije svih podzemnih instalacija duž čitave trase, te označiti njihove trase na terenu. Tijekom izvođenja radova pratiti da ne dođe do njihovog oštećenja.</t>
  </si>
  <si>
    <t>Napomena: U svim stavkama troškovnika gdje je predviđen odvoz na deponij, izvođač mora osigurati cijenu deponiranja materijala i odvoz bez obzira na udaljenost. Investitor nije u obvezi osiguranja deponija. Ne priznaju se prekopani dijelovi.</t>
  </si>
  <si>
    <t xml:space="preserve">    NAPOMENA:</t>
  </si>
  <si>
    <t>ZEMLJANI RADOVI</t>
  </si>
  <si>
    <t>PRIPREMNI RADOVI UKUPNO:</t>
  </si>
  <si>
    <t>kpl.</t>
  </si>
  <si>
    <t>Obračun po kompletu.</t>
  </si>
  <si>
    <t>Prateći PL-O obrazac predati investitoru.</t>
  </si>
  <si>
    <t>Jedinična cijena uključuje pražnjenje, pranje, zbrinjavanje zauljenih voda i degazaciju spremnika, odvoz demontirane opreme i spremnika na reciklažno dvorište, sav potreban rad i materijal.</t>
  </si>
  <si>
    <t>Demontaža, otspajanje i iskop ukopanog spremnika za lož ulje pretpostavljenog kapaciteta 4000 lit.</t>
  </si>
  <si>
    <t>1.21.</t>
  </si>
  <si>
    <r>
      <t>m</t>
    </r>
    <r>
      <rPr>
        <vertAlign val="superscript"/>
        <sz val="10"/>
        <rFont val="Arial"/>
        <family val="2"/>
      </rPr>
      <t>3</t>
    </r>
  </si>
  <si>
    <t>Obračun po m3 uklonjene ploče</t>
  </si>
  <si>
    <t>Jedinična cijena uključuje utovar i odvoz na deponiju i zbrinjavanje, sav potreban rad i materijal.</t>
  </si>
  <si>
    <t>Razbijanje rasteretne ploče iznad ukopanog spremnika lož ulja.</t>
  </si>
  <si>
    <t>1.20.</t>
  </si>
  <si>
    <t>komad</t>
  </si>
  <si>
    <t>Obračun po komadu spuštenog i prilagođenog okna, ventila i EKI zdenca.</t>
  </si>
  <si>
    <t xml:space="preserve">Podizanje i prilagođavanje izvedenih okana,ventila i EKI zdenaca novoj niveleti prometnice. </t>
  </si>
  <si>
    <t xml:space="preserve">Spuštanje i prilagođavanje izvedenih okana,ventila i EKI zdenaca novoj niveleti prometnice. </t>
  </si>
  <si>
    <t>Obračun po kompletu</t>
  </si>
  <si>
    <t>O početku radova izvijestiti nadležne službe i dogovoriti način izvođenja radova da ne dođe do njihovog oštećenja. Nakon obilježavanja instalacija potrebno je u dogovoru s nadležnim društvom, u čijem u vlasništvu nadležne instalacije, izvršiti eventualne korekcije trase kolektora iz glavnog projekta i definirati mjere zaštite instalacija, te eventualna potrebna polaganja. Navedeni dogovori trebaju se zapisnički potvrditi od strane nadležnih službi, nadzora i Izvođača. Potrebno je obaviti zapisničku primopredaju označenih instalacija naterenu, te prijedlog rješenja za eventualna potrebna prelaganja. U cijenu su uključene sve eventualne naknade za potrebe obilježavanja postojećih instalacija.</t>
  </si>
  <si>
    <t>Prije početka zemljanih radova u suradnji sa nadležnim instituacijama utvrditi dubine i pozicije svih podzemnih instalacija duž čitave trase, te označiti njihove trase na terenu.</t>
  </si>
  <si>
    <t>Obračun po m' ograđenog gradilišta.</t>
  </si>
  <si>
    <t>Zaštitna ograda i građa mora biti u svemu u skladu sa važećim pravilnicima i propisima, odnosno postojećom zakonskom regulativom. Jedinična cijena uključuje sve potrebne radove, alate, materijale, pomoćna sredstva, transport i rad za kompletnu izvedbu radova.</t>
  </si>
  <si>
    <t>Dvostrano ograđivanje gradilišta u skladu s propisima zaštite na radu.</t>
  </si>
  <si>
    <t>Postava i demontaža prijelaza</t>
  </si>
  <si>
    <t>Izrada prijelaza za vozila</t>
  </si>
  <si>
    <t>Čelični "mostići" - prijelazi za vozila širine 2,50 m moraju biti dovoljne nosivosti za prihvat teških prometnih opterećenja, radi odvijanja prometa tijekom izvođenja radova. Prijelaze - "mostiće" za potrebe vozila koncipirati na način da bude jednostavna njihova postava, demontaža te preseljenje na drugu poziciju po okončanju radova. Jedinična cijena uključuje sve potrebne radove, alate, materijale, pomoćna sredstva, transport i rad za kompletnu izvedbu radova.</t>
  </si>
  <si>
    <t>Kompletna izrada i postava privremenih prijelaza - mostića preko kanala gradilišta za prijelaz vozila tijekom izvođenja radova.</t>
  </si>
  <si>
    <t>Rad obuhvaća postavljanje i održavanje privremenih prometnih znakova opasnosti i upozorenja tijekom izvođenja radova.</t>
  </si>
  <si>
    <t>Privremena prometna signalizacija za vrijeme izvođenja radova.</t>
  </si>
  <si>
    <t>Obračun se 1 komplet izvedenom ručnom iskopu prbnih šliceva</t>
  </si>
  <si>
    <t>Rad obuhvaća ručni iskop probnih šliceva u razmaku od 50 m za pronalaženje i zaštitu komunalnih instalacija i ostalih priključaka, kao što su zračni i podzemni vodovi električne energije, plinovodi, naftovodi, telefonski vodovi, toplovodi, vodovodi, kanalizacija i drugo, koji su sastavni dio buduće prometnice, ili koji tijekom gradnje prometnice zbog primjerice prolaza teških i velikih vozila mogu biti ugrožene. Prosječno 1,5 m3 iskopa po 1 probnom šlicu.</t>
  </si>
  <si>
    <r>
      <t>Obračun po m</t>
    </r>
    <r>
      <rPr>
        <vertAlign val="superscript"/>
        <sz val="10"/>
        <rFont val="Arial"/>
        <family val="2"/>
        <charset val="238"/>
      </rPr>
      <t>2</t>
    </r>
    <r>
      <rPr>
        <sz val="10"/>
        <rFont val="Arial"/>
        <family val="2"/>
        <charset val="238"/>
      </rPr>
      <t xml:space="preserve"> uklonjene i deponirane kolničke konstrukcije.</t>
    </r>
  </si>
  <si>
    <t>Stavka i njezina jedinična cijena obuhvaća strojno rezanje i  ručno ili strojno uklanjanje postojećeg asflata (prosječna debljina kolničke konstrukcije nogostupa iznosi cca 4 cm dok je prosječna debljina tampona nogostupa cca 15,0 cm) odgovarajućim tehnološkim postupkom. Stavka uključuje sav potreban rad, mehanizaciju i alat koji je potreban za uspješno obavljanje posla te stalno odlaganje na za to predviđen deponij koji osigurava Izvođač.</t>
  </si>
  <si>
    <t>Uklanjanje postojećeg asfalta i tampona nogostupa.</t>
  </si>
  <si>
    <t>Stavka i njezina jedinična cijena obuhvaća strojno rezanje i  ručno ili strojno uklanjanje postojećeg asflata (prosječna debljina kolničke konstrukcije iznosi cca 10 cm dok je prosječna debljina tampona cca 30,0 cm)¸odgovarajućim tehnološkim postupkom. Stavka uključuje sav potreban rad, mehanizaciju i alat koji je potreban za uspješno obavljanje posla te stalno odlaganje na za to predviđen deponij koji osigurava Izvođač.</t>
  </si>
  <si>
    <t>Uklanjanje postojećeg asfalta i tampona prometnice.</t>
  </si>
  <si>
    <t>Obračunava se po m' uklonjenog i deponiranog cestovnog rubnjaka.</t>
  </si>
  <si>
    <t xml:space="preserve">Uklanjanje postojećih tipskih cestovnih rubnjaka 15/25 cm od betona zajedno s temeljima. </t>
  </si>
  <si>
    <t>Obračunava se po m'.</t>
  </si>
  <si>
    <t xml:space="preserve">Ovaj rad obuhvaća strojno rezanje asfalta na spoju postojeće i nove kolničke konstrukcije, te odvoz otpadnog materijala na deponij koji osigurava Izvođač. Asfalt se reže na uklopu u postojeće stanje. </t>
  </si>
  <si>
    <t>Strojno rezanje asfalta na spoju postojeće i nove kolničke konstrukcije.</t>
  </si>
  <si>
    <t>Obračunava se po komadu.</t>
  </si>
  <si>
    <t>Privremeno uklanjanje reklamnih ploča i ugradnja istih nakon završetka radova.</t>
  </si>
  <si>
    <t>Obračun po komadu uklonjenog i deponiranog prometnog znaka.</t>
  </si>
  <si>
    <t>Privremeno uklanjanje i demontaža prometnih znakova i ugradnja istih nakon završetka radova.</t>
  </si>
  <si>
    <t>Obračun radova po m' privremeno demontirane i ponovno ugrađene ograde.</t>
  </si>
  <si>
    <t>Privremeno uklanjanje postojeće ograde vrtića  i njihova montaža na novouređeno parkiralište zajedno s vodilicom.</t>
  </si>
  <si>
    <t>1.6.</t>
  </si>
  <si>
    <t>Obračun radova po m' porušenog i deponiranog betonskog zida.</t>
  </si>
  <si>
    <t>Rušenje i uklanjenje postojećih betonskih parapetnih zidova s kamenom bunjom i betonskih zidova okućnice.</t>
  </si>
  <si>
    <t>Uklanjanje stabala promjera većeg od 30 cm</t>
  </si>
  <si>
    <t>Obračun po komadu uklonjenog stabla.</t>
  </si>
  <si>
    <t>Uklanjanje drveća (promjera 10 do 30,0 cm i promjera većeg od 30,0 cm) mjereno do ruba zahvata, te uklanjanje panjeva.</t>
  </si>
  <si>
    <r>
      <t>Obračun po m</t>
    </r>
    <r>
      <rPr>
        <vertAlign val="superscript"/>
        <sz val="10"/>
        <rFont val="Arial"/>
        <family val="2"/>
        <charset val="238"/>
      </rPr>
      <t>2</t>
    </r>
    <r>
      <rPr>
        <sz val="10"/>
        <rFont val="Arial"/>
        <family val="2"/>
        <charset val="238"/>
      </rPr>
      <t xml:space="preserve"> uklonjenog grmlja i drveća.</t>
    </r>
  </si>
  <si>
    <t>Izrada geodetskoj elaborata iskolčenja predmetne trase. Cijena stavke uključuje sve neophodne terenske i uredske radove za kompletnu izradu elaborata. Geodetski elaborat potrebno je dostaviti u tri (3) primjerka i jedan (1) primjerak u elektronskoj kopiji na CD-u.</t>
  </si>
  <si>
    <t>Izrada geodetskoj elaborata iskolčenja predmetne trase, u svemu prema važećem zakonu i pravilnicima, od strane ovlaštenog geodete.</t>
  </si>
  <si>
    <t xml:space="preserve">Stavka obuhvaća iskolčenja trase i priključaka, održavanje točaka operativnog poligona i repera te sva geodetske mjerenja kojima se podaci iz projekta prenose na teren i obrnuto, osiguranje osi i iskolčene trase, profiliranje, obnavljanje i održavanje iskolčenih oznaka na terenu u cijelom razdoblju od početka radova do predaje radova investitoru. Geodetski radovi obuhvaćaju i obnovu stalnih geodetskih točaka u području zahvata uključujući i sve potrebne radove za provedbu obnove sukladno zakonskoj regulativi. Izvođač radova dužan je za vrijeme građenja stalno održavati iskolčenu os trase, osiguranje svih točaka, postavljenih profila ceste, repera i poligonskih točaka. Izvodač je dužan osigurati svoja iskolčenja na odgovarajući način, za sve vrijeme gradnje. </t>
  </si>
  <si>
    <t>PRIPREMNI RADOVI</t>
  </si>
  <si>
    <t>PARKIRALIŠTE</t>
  </si>
  <si>
    <t>A.</t>
  </si>
  <si>
    <t>I z n o s</t>
  </si>
  <si>
    <t>Jed. 
cijena</t>
  </si>
  <si>
    <t>Jed. mjera</t>
  </si>
  <si>
    <t>O P I S  S T A V K E</t>
  </si>
  <si>
    <t>Danijel Mihaljević, mag.ing.aedif.</t>
  </si>
  <si>
    <t>Rijeka, travanj 2022.</t>
  </si>
  <si>
    <t xml:space="preserve">V. </t>
  </si>
  <si>
    <t>OBORINSKA KANALIZACIJA</t>
  </si>
  <si>
    <t>IV.</t>
  </si>
  <si>
    <t>BETONSKI I ARMIRAČKI RADOVI</t>
  </si>
  <si>
    <t>III.</t>
  </si>
  <si>
    <t>II.</t>
  </si>
  <si>
    <t>I.</t>
  </si>
  <si>
    <t>V.</t>
  </si>
  <si>
    <t>kpl</t>
  </si>
  <si>
    <t>Ispitivanje upojnosti podloge na koju se ugrađuje upojni bunar. Ispitivanje je potrebno provesti prije narudžbe opreme i njene ugradnje kako bi se utvrdilo dali proračunati volumen upojnog polja odgovara stvarnoj upojnosti tla (uzeto kf= 5 × 10^4 m/s). O dobivenim rezultatima treba izvjestiti projektanta i nadzornog inženjera, kako bi se napravila kontrola izvršenog proračuna i po potrebi napravila izmjena upojne građevine ili odredile mjere za sanaciju podloge.</t>
  </si>
  <si>
    <t>Obračun po m' uspješno ispitanog cjevovoda.</t>
  </si>
  <si>
    <t>Kontrolno snimanje izvedenih kolektora obavezno se izvodi prije asfaltiranja.</t>
  </si>
  <si>
    <t>Izvođač radova (tvrtka/ispitivač) mora posjedovati važeću potvrdu o akreditaciji za Ispitivanje i vizualno kodiranje stanja snimanjem daljinsko upravljanom CCTV kamerom.</t>
  </si>
  <si>
    <t>Kontrola ispravnosti strukturalne stabilnosti i osiguranja funkcionalnosti koja se mora dokazati CCTV inspekcijom sukladno normi Uvjeti za sustave odvodnje izvan zgrada - 2. dio: Sustav kodiranja optičkog nadzora HRN En 13508-2/AC ili jednakovrijedno.</t>
  </si>
  <si>
    <t>Kontrolno ispitivanje izvedenih kolektora.</t>
  </si>
  <si>
    <t>Jedinična cijena uključuje ispitivanje cjevovoda i okana, sav potreban rad i materijal.</t>
  </si>
  <si>
    <t>Završno ispitivanje izgrađene kanalizacije na vodonepropusnost, zajedno sa kontrolnim oknima postupkom (ispitivanje vodom ili zrakom) prema normi za Polaganje i ispitivanje kanalizacijskih cjevovoda i kanala HRN EN 1610 ili jednakovrijedna.</t>
  </si>
  <si>
    <t>Završno ispitivanje oborinske kanalizacije na vodonepropusnost.</t>
  </si>
  <si>
    <t xml:space="preserve">OSTALI RADOVI </t>
  </si>
  <si>
    <t>OBORINSKA KANALIZACIJA UKUPNO:</t>
  </si>
  <si>
    <t>poklopac iznad inspekcijskog priključka  Ø160 mm nosivosti 400 kN</t>
  </si>
  <si>
    <t>Jedinična cijena uključuje betonsku temeljnu stopu, sav potreban rad i materijal.</t>
  </si>
  <si>
    <t>Poklopci se ubetoniraju u temeljnu stopu od betona tlačne čvrstoče C12/15 sve prema uputama proizvođača.</t>
  </si>
  <si>
    <t>Nabava, doprema i ugradnja tipskih lijevano željeznih poklopaca nosivosti 400 kN (D400 prema normi HRN EN 124 ili jednakovrijednoj) iznad upojnog bunara.</t>
  </si>
  <si>
    <t>10.</t>
  </si>
  <si>
    <t>Obračun po komadu ugrađenog poklopca.</t>
  </si>
  <si>
    <t>Nabava, doprema i ugradnja tipskih lijevano željeznih poklopaca dimenzija 600x600 mm nosivosti 400 kN (D400 prema normi HRN EN 124 ili jednakovrijednoj) na revizijska okna.</t>
  </si>
  <si>
    <t>tipski pjeskolov sa PE kantom za nečistoće</t>
  </si>
  <si>
    <t>linijska rešetka</t>
  </si>
  <si>
    <t>Obračun po tipu i m'.</t>
  </si>
  <si>
    <t>Jedinična cijena uključuje oblaganje betonom, sav potreban rad i materijal.</t>
  </si>
  <si>
    <t>ZEMLJA PORIJEKLA____________________</t>
  </si>
  <si>
    <t>PROIZVOĐAČ:_________________________</t>
  </si>
  <si>
    <t>TIP:__________________________________</t>
  </si>
  <si>
    <t>PONUĐENI PROIZVOD</t>
  </si>
  <si>
    <t xml:space="preserve">Kanal je potrebno dodatno obložiti betonom klase C 20/25 prema tvorničkom detalju ugradnje. U slučaju potrebe postizanja vodonepropusnog spoja između tijela kanala, potrebno je u tvornički definirane utore nanijeti PU brtvilo. </t>
  </si>
  <si>
    <t>Nabava, doprema i montaža  kanala za linijsku odvodnju oborinskih voda sa nogostupa. Kanal izrađen od modificiranog polipropilena s integriranim okvirom za prihvat rešetke visine minimalno 20 mm. GUGI mrežasta rešetka je od kompozitnog materijala s otvorima 15/25 mm. Minimalni poprečni presjek kanala nazivne širine 100 mm mora iznositi 92 cm2. Klasa opterećenja kanala je B125, a sve sukladno normi HRN EN 1433 ili jednakovrijednoj, D/Š/V 1000x160x150.</t>
  </si>
  <si>
    <t>tipski sabirnik sa posudom za sakupljanje krupnije prljavštine i izljevom DN200.</t>
  </si>
  <si>
    <t xml:space="preserve">tipski revizijski element </t>
  </si>
  <si>
    <t xml:space="preserve">liniijska rešetka </t>
  </si>
  <si>
    <t>Obračun po tipu i m' položenog kanala.</t>
  </si>
  <si>
    <t>Jedinična cijena uključuje betonsku oblogu,  čeone stijenke za početak kanala, sav potreban rad i materijal.</t>
  </si>
  <si>
    <t xml:space="preserve">Kanal se izvodi polaganjem na zemljo - vlažnu betonsku podlogu klase C 20/25 agregata frakcije 0 - 16 mm drobljenog kamena u debljini sloja  20 cm, a kanal je potrebno bočno založiti betonom. U slučaju potrebe postizanja vodonepropusnog spoja između tijela kanala, potrebno je u tvornički definirane utore nanijeti PU brtvilo. Gornji rub  kanala se izvodi u razini 2 - 5 mm ispod kote gotove završne okolne površine. Sve sa priborom za montažu do potpune funkcionalnosti.                     </t>
  </si>
  <si>
    <t>Nabava, doprema i montaža  kanala za linijsku odvodnju oborinskih voda. Tijelo kanala i pokrovna rešetka izvedeni su monolitno iz  polimerbetona.</t>
  </si>
  <si>
    <t>Jedinična cijena uključuje preklope, sav potreban rad i materijal</t>
  </si>
  <si>
    <t xml:space="preserve">Geotekstil se polaže sa preklopima na spojevima geotekstila moraju biti minimalno 30cm do 50cm - u cilju sprečavanja otvaranja spojeva geotekstila i upadanja nasipnog materijala u sustav tokom i nakon zasipanja. </t>
  </si>
  <si>
    <t xml:space="preserve">Dimenzije sustava trebaju biti Š×V×D=3,6x2,74x7,2 m, a minimalna korisna zapremnina 71,02 m3.
Projektom predviđena upotreba 4 inspekcijskog okna integrirana u sustav (minimalni svijetli promjer okna 30cm), te detaljom definirana količina inspekcijskih priključaka za pristup u sustav njegovu kontrolu i održavanje (minimalni svijetli promjer 15cm).2 kom
</t>
  </si>
  <si>
    <t>Jedinična cijena uključuje ispitivanje vodonepropusnosti i puštanje u pogon, sav potreban rad i materijal.</t>
  </si>
  <si>
    <t>Zatrpavanje separatora izvodi se finijim građevinskim materijalom pijesak 0-4 mm u slojevima, uz nabijanje/zalijevanje.  Tijelo separatora zatrpati do 1/2 visine, te ga dopuniti čistom vodom, do početka izlijevanja vode u cijev na izlaznoj strani separatora. Nakon toga separator zatrpati do poklopaca, odnosno buduće kote nivoa tla. Zatrpavanje separatora ubračunato u zemljanim radovima.</t>
  </si>
  <si>
    <t>Separator proizveden prema HRN EN 858-1/2  i HRN EN 476 normama ili jednakovrijednima.</t>
  </si>
  <si>
    <t>Separator je opremljen sa integriranim primarnim taložnikom za pijesak i mulj te prostorom za flotaciju i izdvajanje ulja sa koalescentnim filterom velike gustoće i sekundarnom taložnicom za finalno bistrenje.</t>
  </si>
  <si>
    <t>Nabava, doprema i ugradnja separatora zauljenih oborinskih otpadnih voda nazivne veličine za ukupnu protoku Q = 80 l/s. Materijal izrade polietilen, debljine stijeke 10-12 mm.</t>
  </si>
  <si>
    <t>umetak DN 315 mm</t>
  </si>
  <si>
    <t>umetak DN 250 mm</t>
  </si>
  <si>
    <t>Obračun po tipu i ugrađenom komadu.</t>
  </si>
  <si>
    <t>Jedinična cijena stavke uključuje sve potrebne materijale, radove, pomoćna sredstva i transporte.</t>
  </si>
  <si>
    <t>Dobava, prijevoz, isporuka, istovar na privremenu deponiju Izvođača i ugradnja umetaka za lakšu ugradnju PVC cijevi u ab reviziona okna.</t>
  </si>
  <si>
    <t>fazonski komadi DN 315 mm</t>
  </si>
  <si>
    <t>fazonski komadi DN 250 mm</t>
  </si>
  <si>
    <t>fazonski komadi DN 160 mm</t>
  </si>
  <si>
    <t>Jedinična cijena stavke uključuje sve potrebne materijale, radove, pomočna sredstva i transporte, osim spajanja komada međusobno i na ostalu opremu.</t>
  </si>
  <si>
    <t>HRN EN 1401-1:2009 za plastični cijevni sustav za netlačnu podzemnu odvodnju i kanalizaciju PVC cijevi koje se spajaju isključivo na kolčak sa jednom gumenom brtvom minimalne tjemene nosivosti SN 8.</t>
  </si>
  <si>
    <t>glatke PVC cijevi DN315 mm</t>
  </si>
  <si>
    <t>glatke PVC cijevi DN250 mm</t>
  </si>
  <si>
    <t>glatke PVC cijevi DN160 mm</t>
  </si>
  <si>
    <t>Obračun po tipu i m' dobavljene cijevi i ugrađene cijevi, komplet sa spojnim i brtvenim materijalom za kompletno spajanje cijev-cijev i cijev-okno.</t>
  </si>
  <si>
    <t>ZEMLJA PORIJEKLA___________________</t>
  </si>
  <si>
    <t xml:space="preserve">Uz cijevi nabaviti i dopremiti sav potreban spojni i brtveni materijal za spajanje cijevi međusobno i na okna, te potrebne alate za montažu cijevi prema uputama Proizvođača. </t>
  </si>
  <si>
    <t>BETONSKI I ARMIRAČKI RADOVI UKUPNO:</t>
  </si>
  <si>
    <t>U jediničnoj cijeni stavke obuhvaćeni su svi potrebni materijali, radovi, oplata, pomoćna sredstva i transporti za kompletnu izvedbu .</t>
  </si>
  <si>
    <t>Izrada betonske obloge,  za cijev kolektora i priključaka slivnika betonom C16/20.</t>
  </si>
  <si>
    <r>
      <t>Obračun po m</t>
    </r>
    <r>
      <rPr>
        <vertAlign val="superscript"/>
        <sz val="10"/>
        <rFont val="Arial"/>
        <family val="2"/>
      </rPr>
      <t>3</t>
    </r>
    <r>
      <rPr>
        <sz val="10"/>
        <rFont val="Arial"/>
        <family val="2"/>
      </rPr>
      <t xml:space="preserve"> ugrađenog betona.</t>
    </r>
  </si>
  <si>
    <t>Jedinična cijena uključuje izradu i demontažu oplate, njegovanje betona, armaturu, sav potreban rad i materijal.</t>
  </si>
  <si>
    <t xml:space="preserve">Ploču armirati mrežom Q335. </t>
  </si>
  <si>
    <t>Dimenzije ploče uskladiti sa dimenzijama separatora. Na ploči se izvode dva grla svjetlog otvora 600x600 mm za pristup otvorima separatora.</t>
  </si>
  <si>
    <t>Betoniranje rasteretne ploče debljine 15 cm iznad separatora betonom C25/30.</t>
  </si>
  <si>
    <t xml:space="preserve">Ploču konstruktivno armirati mrežom Q335. </t>
  </si>
  <si>
    <t>Dimenzije ploče uskladiti sa dimenzijama separatora.</t>
  </si>
  <si>
    <t>Betoniranje podložne ploče debljine 15 cm ispod separatora betonom klase C20/25.</t>
  </si>
  <si>
    <t>revizijsko okno svjetlih dimenzija 100x80 cm, h= 400 cm</t>
  </si>
  <si>
    <t>revizijsko okno svjetlih dimenzija 80x80 cm, prosječne visine h=160 cm</t>
  </si>
  <si>
    <t>revizijsko okno svjetlih dimenzija 60x60 cm, prosječne visine h=150 cm</t>
  </si>
  <si>
    <t>Obračun po tipu i  kompletno izvedenom oknu.</t>
  </si>
  <si>
    <t>Jedinična cijena obuhvaća svi potrebni materijali, radovi, pomoćna sredstva i transport za kompletnu izvedbu.</t>
  </si>
  <si>
    <t>Ugradnja ljevanoželjeznog poklopca Ø600 sa kvadratnim okvirom 600x600 mm, klase D400 kN, za prometno opterećenje.</t>
  </si>
  <si>
    <t>U zidove revizionih okana ugraditi KGS i RDS umetke za bolji spoj PVC cijevi.</t>
  </si>
  <si>
    <t>Unutarnje površine dna i zidova okna obraditi brzovezućim kitom (trikovit ili sličan materijal), zapunjavanjem rupa u betonu do postizanja vodonepropusnosti, te gletanjem istom vodonepropusnom masom, do visine pokrovne ploče, u dva sloja, u svemu prema uputama Proizvođača.</t>
  </si>
  <si>
    <t>Dobava, doprema, izrada, montiranje i skidanje glatke oplate.</t>
  </si>
  <si>
    <t>Kinetu izraditi od betona C16/20 u pravilnom hidrauličkom obliku. Površinu kinete obraditi cementinim mortom omjera 1:3, debljine 2 cm, zagladiti do crnog sjaja. Kineta unutar okna mora imati uzdužni nagib kao i ostali dio trase. Dubina kinete mora iznositi 2/3 promjera cijevi, a minimalna visina od dna okna 5 cm.</t>
  </si>
  <si>
    <t>Izrada cementne glazure na vrhu ploče . Debljina namaza 2.0 cm , omjera 1:3 , zaglađen.</t>
  </si>
  <si>
    <t>Uključena je sva potrebna armatura RA 400/500-2 i MAG 500/560. Na donjoj površini ploče ne smije se pojaviti armatura, a zaštitni sloj betona mora biti najmanje 2 cm.</t>
  </si>
  <si>
    <t xml:space="preserve">Izvedba armiranobetonske pokrovne ploče okna betonom C30/37. </t>
  </si>
  <si>
    <t>Betoniranje dna i zidova okna betonom C30/37, sa dodatkom sredstva za povećanje vodonepropusnosti, u dvostranoj glatkoj oplati.</t>
  </si>
  <si>
    <t>Radovi i materijali za izvedbu jednog okna  :</t>
  </si>
  <si>
    <t>Stavka uključuje sve potrebne radove , betonske , armiranobetonske , zidarske , tesarske i dr.</t>
  </si>
  <si>
    <t xml:space="preserve">Kompletna izvedba betonskih revizijskih okana oborinske kanalizacije, debljine stijenke dna i  zidova 20 cm te ploče 15 cm. </t>
  </si>
  <si>
    <t>Betoniranje sloja podložnog betona debljine 10 cm, betonom C 12/15, ispod revizijskih okana.</t>
  </si>
  <si>
    <t xml:space="preserve">II. </t>
  </si>
  <si>
    <r>
      <t>Obračun po 1 m</t>
    </r>
    <r>
      <rPr>
        <vertAlign val="superscript"/>
        <sz val="10"/>
        <rFont val="Arial"/>
        <family val="2"/>
      </rPr>
      <t>3</t>
    </r>
    <r>
      <rPr>
        <sz val="10"/>
        <rFont val="Arial"/>
        <family val="2"/>
      </rPr>
      <t xml:space="preserve"> odvezenog materijala u rastresitom stanju.</t>
    </r>
  </si>
  <si>
    <t>Jedinična cijena uključuje sav potreban rad, materijal i transporte za izvedbu opisanog rada.</t>
  </si>
  <si>
    <t>U stavci je uključeno i čišćenje površine na koju je materijal privremeno odlagan prilikom iskopa i njihovo potpuno dovođenje u prvobitno stanje.</t>
  </si>
  <si>
    <t>Zbrinjavanje potvrditi odgovarajućom dokumentacijom (PL-O obrazac).</t>
  </si>
  <si>
    <r>
      <t xml:space="preserve">Utovar, odvoz, razastiranje i zbrinjavanje viška materijala </t>
    </r>
    <r>
      <rPr>
        <sz val="10"/>
        <rFont val="Arial"/>
        <family val="2"/>
      </rPr>
      <t xml:space="preserve"> iz iskopa, sa privremene deponije gradilišta, na stalnu deponiju sukladno važećim propisima.</t>
    </r>
  </si>
  <si>
    <r>
      <t>Obračun po m</t>
    </r>
    <r>
      <rPr>
        <vertAlign val="superscript"/>
        <sz val="10"/>
        <rFont val="Arial"/>
        <family val="2"/>
      </rPr>
      <t>3</t>
    </r>
    <r>
      <rPr>
        <sz val="10"/>
        <rFont val="Arial"/>
        <family val="2"/>
      </rPr>
      <t xml:space="preserve"> ugrađenog materijala u sraslom stanju.</t>
    </r>
  </si>
  <si>
    <t>Jedinična cijena uključuje planiranje, nabijanje, sav potreban rad i materijal.</t>
  </si>
  <si>
    <t>Sloj zbijati ručnim nabijačima.</t>
  </si>
  <si>
    <t>Zatrpavanje upojnog bunara kamenim materijalom frakcije 0-35 mm u sloju debljine 35 cm iznad upojnog bunara prema uputama proizvođača.</t>
  </si>
  <si>
    <t>Bočno nasipavati u slojevima debljine 15-30 cm uz potrebno zbijanje.</t>
  </si>
  <si>
    <t>Zatrpavanje upojnog bunara kamenim materijalom frakcije 4-8 mm u sloju debljine 5-10 cm iznad upojnog bunara i kao podložni sloj ispod upojnog bunara, te za bočno zatrpavanje prema uputama proizvođača. Sloj iznad i ispod upojnog bunara ručno zaravanti na točnost ±1cm.</t>
  </si>
  <si>
    <r>
      <t>Obračun po m</t>
    </r>
    <r>
      <rPr>
        <vertAlign val="superscript"/>
        <sz val="10"/>
        <rFont val="Arial"/>
        <family val="2"/>
      </rPr>
      <t>3</t>
    </r>
    <r>
      <rPr>
        <sz val="10"/>
        <rFont val="Arial"/>
        <family val="2"/>
      </rPr>
      <t xml:space="preserve"> ugrađenog materijala u zbijenom stanju.</t>
    </r>
  </si>
  <si>
    <t>Jedinična cijena uključuje sav potreban rad, materijal i transporte za izvedbu opisanog rada, sa dovozom materijala sa privremene deponije gradilišta ili pozajmišta.</t>
  </si>
  <si>
    <t>Za obračun radova koristiti presjek kao u stavkama iskopa. Povećanje zatrpavanja uslijed proširenog presjeka zbog neravnomjernosti iskopa uključiti u jediničnu cijenu radova.</t>
  </si>
  <si>
    <t>Obračunat utovar materijala na vozilo, te dovoz sa privremene deponije gradilišta radi zatrpavanja.</t>
  </si>
  <si>
    <t xml:space="preserve">Za zatrpavanje upotrijebiti izdvojeni  materijal iz iskopa promjera 10 - 15 cm. Ukoliko u iskopu nema dovoljno odgovarajućeg materijala Izvođač ga mora dovesti s pozajmišta što je uključeno u jediničnu cijenu stavke. </t>
  </si>
  <si>
    <t>Zatrpavanje sa zbijanjem izvesti do kote predviđene karakterističnim poprečnim presjecima kanala iz projekta.</t>
  </si>
  <si>
    <r>
      <t>Zatrpavanje preostalog dijela kanala probranim materijalom iz iskopa ili sa dovozom</t>
    </r>
    <r>
      <rPr>
        <sz val="10"/>
        <rFont val="Arial"/>
        <family val="2"/>
      </rPr>
      <t>, nakon kompletne izvedbe okana, ugradnje cijevi, te pijeska, odnosno betona, u slojevima od 30 cm sa polijevanjem vodom i odgovarajućim ručnim ili strojnim zbijanjem na potrebnu zbijenost.</t>
    </r>
  </si>
  <si>
    <r>
      <t>Obračun po m</t>
    </r>
    <r>
      <rPr>
        <vertAlign val="superscript"/>
        <sz val="10"/>
        <rFont val="Arial"/>
        <family val="2"/>
      </rPr>
      <t>3</t>
    </r>
    <r>
      <rPr>
        <sz val="10"/>
        <rFont val="Arial"/>
        <family val="2"/>
      </rPr>
      <t xml:space="preserve"> ugrađenog pijeska. </t>
    </r>
  </si>
  <si>
    <t>Jedinična cijena stavke uključuje dobavu, dopremu, raznašanje duž rova prirodnog ili strojnog pijeska, ubacivanje pijeska u rov sa razastiranjem i planiranjem posteljice, kao i ostale radove vezane za izradu posteljice.</t>
  </si>
  <si>
    <t>Zbijanje posteljice izvoditi pažljivo, isključivo ručnim nabijačima. Posebno dobro nabiti posteljicu bočno oko cijevi.</t>
  </si>
  <si>
    <t>Pješčana posteljica će se mjestimično razvoziti ručno na dijelovima trase gdje se iskopi izvode ručno i gdje razvoz drukčije nije moguće provesti.</t>
  </si>
  <si>
    <r>
      <t>Dobava, doprema pijeska veličine</t>
    </r>
    <r>
      <rPr>
        <sz val="10"/>
        <rFont val="Arial"/>
        <family val="2"/>
      </rPr>
      <t xml:space="preserve"> </t>
    </r>
    <r>
      <rPr>
        <b/>
        <sz val="10"/>
        <rFont val="Arial"/>
        <family val="2"/>
      </rPr>
      <t>zrna 0-8 mm</t>
    </r>
    <r>
      <rPr>
        <sz val="10"/>
        <rFont val="Arial"/>
        <family val="2"/>
      </rPr>
      <t>, te izrada pješčane posteljice 10 cm ispod cijevi, te najmanje 30 cm oko i iznad tjemena cijevi te zatrpavanje oko separatora.</t>
    </r>
  </si>
  <si>
    <r>
      <t>Obračun po m</t>
    </r>
    <r>
      <rPr>
        <vertAlign val="superscript"/>
        <sz val="10"/>
        <rFont val="Arial"/>
        <family val="2"/>
      </rPr>
      <t>3</t>
    </r>
    <r>
      <rPr>
        <sz val="10"/>
        <rFont val="Arial"/>
        <family val="2"/>
      </rPr>
      <t xml:space="preserve"> iskopanog materijala u sraslom stanju.</t>
    </r>
  </si>
  <si>
    <t>Jedinična cijena stavke uključuje planiranje dna iskopa,sav potreban rad i materijal za kompletnu izvedbu iskopa.</t>
  </si>
  <si>
    <t xml:space="preserve">Dubina i širina iskopa prema karakterističnim poprečnim presjecima. </t>
  </si>
  <si>
    <r>
      <t>Kombinirani ručni i strojni iskop rova</t>
    </r>
    <r>
      <rPr>
        <sz val="10"/>
        <rFont val="Arial"/>
        <family val="2"/>
      </rPr>
      <t xml:space="preserve"> za polaganje linijskih rešetki i pripadajućih temelja bez obzira na kategoriju tla.</t>
    </r>
  </si>
  <si>
    <t>Stavka uključuje i eventualno potrebno razupiranje stranica kanala da ne dođe do obrušavanja u iskop.</t>
  </si>
  <si>
    <t>Sva proširenja i produbljenja koja nastanu uslijed neravnomjernosti iskopa ili kao posljedica zarušavanja neće se obračunati već moraju biti uračunati u jediničnu cijenu iskopa.</t>
  </si>
  <si>
    <t>Dno kanala isplanirati s točnošću +/- 3 cm.</t>
  </si>
  <si>
    <t>Stranice iskopa zasjeći vertikalno, odnosno u nagibu 4:1-5:1, a iskopani materijal odvesti, paralelno s iskopom,  na privremenu deponiju gradilišta, te će se dio materijala iskoristiti prilikom zatrpavanja. Odvoz obračunat posebnom stavkom.</t>
  </si>
  <si>
    <t>Gdjegod je moguće iskop vršiti strojno ili ručno uz pomoć pneumatskog pribora, bez upotrebe eksploziva.</t>
  </si>
  <si>
    <r>
      <t xml:space="preserve">Kombinirani široki strojni i ručni iskop za separator i upojni bunar </t>
    </r>
    <r>
      <rPr>
        <sz val="10"/>
        <rFont val="Arial"/>
        <family val="2"/>
      </rPr>
      <t>bez obzira na kategoriju tla.</t>
    </r>
  </si>
  <si>
    <t>Jedinična cijena stavke uključuje planiranje dna rova, sav potreban rad i materijal za kompletnu izvedbu iskopa.</t>
  </si>
  <si>
    <t>Stavka uključuje i eventualno potrebno razupiranje stranica kanala da ne dođe do obrušavanja u iskopani kanal.</t>
  </si>
  <si>
    <t>Za karakteristični obračunski presjek proširenja rova uzet je presjek 50 cm širi od vanjske stijenke okna, koji će se kao presjek koristiti za obračun radova.</t>
  </si>
  <si>
    <t>Uključena su sva potrebna produbljenja i proširenja kanala na mjestima izrade okana, slivnika, slivničkih priključaka, linijskih rešetki, te sidrenih blokova i hidranata.</t>
  </si>
  <si>
    <r>
      <t xml:space="preserve">Gdjegod je moguće iskop vršiti strojno ili ručno uz pomoć pneumatskog pribora, </t>
    </r>
    <r>
      <rPr>
        <b/>
        <sz val="10"/>
        <rFont val="Arial"/>
        <family val="2"/>
      </rPr>
      <t>bez upotrebe eksploziva</t>
    </r>
    <r>
      <rPr>
        <sz val="10"/>
        <rFont val="Arial"/>
        <family val="2"/>
      </rPr>
      <t>.</t>
    </r>
  </si>
  <si>
    <r>
      <t>Kombinirani ručni i strojni iskop rova</t>
    </r>
    <r>
      <rPr>
        <sz val="10"/>
        <rFont val="Arial"/>
        <family val="2"/>
      </rPr>
      <t xml:space="preserve"> za polaganje cjevovoda bez obzira na kategoriju tla.</t>
    </r>
  </si>
  <si>
    <t>Mostiće izraditi od odgovarajućih drvenih profila i mosnica. Prijelaz mora imati obostranu ogradu visine 1,00 m. Izrada u svemu prema propisima zaštite na radu.</t>
  </si>
  <si>
    <t>Mostić za pješake, širine 0,80 m.</t>
  </si>
  <si>
    <t>Obračun po tipu i komadu mostića.</t>
  </si>
  <si>
    <t>Jedinična cijena stavka uključuje sve potrebne radove, materijale, pomoćna sredstva i transporte za kompletnu izvedbu stavke.</t>
  </si>
  <si>
    <t>Potrebna je izrada mostića na način da se mogu upotrebljavati višekratno, što znači po završetku određene dionice planirana je njihova demontaža, preseljnje na novu lokaciju i ponovna montaža.</t>
  </si>
  <si>
    <r>
      <t>Kompletna izrada i postava privremenih prijelaza - mostića</t>
    </r>
    <r>
      <rPr>
        <sz val="10"/>
        <rFont val="Arial"/>
        <family val="2"/>
      </rPr>
      <t xml:space="preserve"> preko kanala gradilišta za prijelaz pješaka ili vozila, za vrijeme izvođenja radova.</t>
    </r>
  </si>
  <si>
    <t>Obračun po m' iskolčene trase u osi instalacija, koje se polažu na propisanim međusobnim udaljenostima.</t>
  </si>
  <si>
    <t>Jedinična cijena stavke uključuje iskolčenje svih elemenata sustava odvodnje (cijevi, reviziona okna, upojni bunara….) sav potreban rad, materijal i elaborat iskolčenja.</t>
  </si>
  <si>
    <t>Elaborat se izrađuje u 3x papirnata primjerka i 1x CD.</t>
  </si>
  <si>
    <t>Stavka obuhvaća izradu skice iskolčenja koja se prilaže u sklopu tehničke dokumentacije na tehničkom pregledu. Iskolčenje je potrebno obnoviti u dogovoru sa predstavnikom investitora kako bi se mogla uskladiti eventualna odstupanja trase koja nisu dovoljno precizno određena u tehničkoj dokumentaciji.</t>
  </si>
  <si>
    <r>
      <t xml:space="preserve">Izrada iskolčenja i skice iskolčenja </t>
    </r>
    <r>
      <rPr>
        <sz val="10"/>
        <rFont val="Arial"/>
        <family val="2"/>
      </rPr>
      <t>trase instalacija</t>
    </r>
    <r>
      <rPr>
        <b/>
        <sz val="10"/>
        <rFont val="Arial"/>
        <family val="2"/>
      </rPr>
      <t xml:space="preserve"> </t>
    </r>
    <r>
      <rPr>
        <sz val="10"/>
        <rFont val="Arial"/>
        <family val="2"/>
      </rPr>
      <t>prema tehničkoj dokumentaciji.</t>
    </r>
  </si>
  <si>
    <t>OBORINSKA ODVODNJA</t>
  </si>
  <si>
    <t>B.</t>
  </si>
  <si>
    <t>TROŠKOVNIK GRAĐEVINSKO - OBRTNIČKIH  RADOVA NA PARKIRALIŠTU</t>
  </si>
  <si>
    <t>PARKIRALIŠTE ODVODNJA</t>
  </si>
  <si>
    <t>PARKIRALIŠTE GRAĐEVINSKO- OBRTNIČKI RADOVI</t>
  </si>
  <si>
    <t>PDV (25%)</t>
  </si>
  <si>
    <t>UKUPNO</t>
  </si>
  <si>
    <t>6.ISPITIVANJE I DOKUMENTACIJA:</t>
  </si>
  <si>
    <t>5. GROMOBRAN I IZJEDNAČENJE POTENCIJALA:</t>
  </si>
  <si>
    <t>4. INSTALACIJA SLABE STRUJE UKUPNO:</t>
  </si>
  <si>
    <t>3. INSTALACIJA PRIKLJUČNICA I TEHNOLOŠKE OPREME UKUPNO:</t>
  </si>
  <si>
    <t>2. INSTALACIJA RASVJETE UKUPNO:</t>
  </si>
  <si>
    <t>1. GLAVNI RAZVOD UKUPNO:</t>
  </si>
  <si>
    <t>6. ISPITIVANJE I DOKUMENTACIJA:</t>
  </si>
  <si>
    <t>Energetski pregled zgrade i izrada energetskog certifikata i pripadajućeg izvješća, izvješće i certifikat predati u dva primjerka i na CD/USB-u.</t>
  </si>
  <si>
    <t>Izrada izvedbenog elektrotehničkog projekta   elektroinstalacija jake i slabe struje od strane ovlaštenog inženjera elektrotehnike. Projekt predati u 2 primjerka i na CD/USB-u.</t>
  </si>
  <si>
    <t>6. ISPITIVANJE I DOKUMENTACIJA</t>
  </si>
  <si>
    <t>Glavna sabirnica za IPMM (GIP) dimenzija 30x5mm duljine cca 30cm, kpl. s rupama i vijcima za kabel 2,5-50mm2 i montažom sabirnice.</t>
  </si>
  <si>
    <t>Dobava, ugradnja i spajanje kutija mjernih spojeva, u podu</t>
  </si>
  <si>
    <t xml:space="preserve">Izvedba spojeva pocinčane trake/Al žice na metalne okvire zdenaca, kanala te metalnih ograda i konstrukcija stubišta, vodičem H07V-K 16mm2 odnosno 25mm2, vodič te spojni i montažni pribor  (stopice, toplo skupljajući bužir za zaštitu) uključeni u stavku </t>
  </si>
  <si>
    <t>Dobava, montaža i polaganje Al žice punog profila fi 8mm od temeljnog uzemljivača do mjernih spojeva.</t>
  </si>
  <si>
    <t>Izvedba premosnica limenog opšava i oluka oborinske vode FeZn pletenicom, ili Al fi 8 kpl. sa spojnicama.</t>
  </si>
  <si>
    <t>Dobava, polaganje i spajanje gromobranskih hvataljki od Al žice punog profila fi 8mm koji se polaže na nosačima (uključeni u stavku) za pokrov krova i spajanje fotonaponskih modula i njihovih podkonstrukcija.</t>
  </si>
  <si>
    <t>Spoj trake u temeljima izveden križnim komadom i glavnom sabirnicom za izjednačenje potencijala. Spoj nakon izvedbe zaliti bitumenom. kpl. s križnom spojnicom.</t>
  </si>
  <si>
    <t>Izvedba gromobranske vršnjače od Al žice promjera 8mm, visine 50cm</t>
  </si>
  <si>
    <t>Izvedba spojeva trake FeZn 30x4mm na vertikalni odvod oborinske vode preko odgovarajuće obujmice,kpl. s obujmicom.</t>
  </si>
  <si>
    <t>Antikorozivna zaštita izlaza i ulaza  trake u zemlji (i iz zemlje) u min.dužini od 0,2 m.</t>
  </si>
  <si>
    <t>Dobava, polaganje i spajanje trake FeZn 30x4 za spajanje uzemljivačkih sondi i izvedbu uzemljivača</t>
  </si>
  <si>
    <t>5. GROMOBRAN I IZJEDNAČENJE POTENCIJALA</t>
  </si>
  <si>
    <t>Unutarnja WiFi pristupna točka 802.11ax dual band 2.4 GHz and 5 GHz 2x2:2 Access Point, 1.77 Gbps data rate, VHT MCS rates - 16/64/256/1024-QAM, 20/40/80 MHz channel sizes supported, supported standards IEEE 802.11 a/ac/ax/b/d/e/g/h/i/k/n/r/u/v, 2.5 GbE uplink RJ45 port, integrated 5 dBi (2.4 GHz) and 6 dBi (5 GHz) omnidirectional antenna, Max EIRP 31 dBm on 5 GHz and 29 dBm on 2.4 GHz, supporting 512 concurrent clients, WPA3, WPA-TKIP, WPA2 AES, 802.1x, 802.11w PMF, WMM, fast roaming (802.11r, OKC, Enhanced roaming), Mesh (multihop) on both bands, Band steering, Load balancing, tunneling (L2TP/L2oGRE/PPPoE), Wired and wireles remote packet capture, auto logging, ZapD performance tool, rogue AP detection, max power 21W, 802.3at powered, temperature range 0°C to +50°C</t>
  </si>
  <si>
    <t>Izrada tehničke dokumentacije (ažuriranje postojećeg projekta) antenskog sustava u digitalnom obliku.</t>
  </si>
  <si>
    <t>Podešavanje i umjeravanje distribucijskih pojačala, podešavanje radne točke čvorišta, puštanje u rad, mjerenje signala na novim ptiključnicama te predaja ispitnog protokola za antesnki sustav u pisanom obliku.</t>
  </si>
  <si>
    <t>Dobava i ugradnja antenske priključnice, 2M,  zajedno s montažnom kutijom, nosačem, okvirom i ukrasnom maskom 2M. U navedenu stavku uključiti i sve potrebne konektore, spajanja te ostali sitni potrošni materijal.</t>
  </si>
  <si>
    <t>Dobava i montaža odcjepnika dvograni AFC 1621 (-16 dB) ili AFC 1221 (-12 dB), ovisno o jačini signala. U stavku uključiti sitni potrošni materijal, konektore i sva potreban spajanja.</t>
  </si>
  <si>
    <t xml:space="preserve">Odspajanje i ponovno spajanje postojećih elemenata: jedan odcjepnik i jedan razdjelnik. </t>
  </si>
  <si>
    <t xml:space="preserve">Dobava, montaža, povezivanje i spajanje alarmne centrale </t>
  </si>
  <si>
    <t>Dobava, montaža, povezivanje i spajanje zajedničkog antenskog sustava (MSW 9/16 + CMU 108). U stavku uključen sav potreban rad, materijal i ispitivanje do potpune funkcionalnosti sustava</t>
  </si>
  <si>
    <t>kabel polica PK100</t>
  </si>
  <si>
    <t>kabel polica PK200</t>
  </si>
  <si>
    <t>Dobava i montaža kabel polica po stropu, vertikalno po zidu ili podu, tip PK, kpl. sa svim potrebnim ovjesnim, spojnim i montažnim materijalom i priborom. U stavku uključeno probijanje zidova, knaufa, AB ploče i sl. U stavku uključeno potrebno protupožarno brtvljenje prodora. Kabel police služe  za polaganje instalacije slabe struje. Polaže se:</t>
  </si>
  <si>
    <t>KOKA2200</t>
  </si>
  <si>
    <t>COAX RG6 75Ohm</t>
  </si>
  <si>
    <t>UTP cat. 6a</t>
  </si>
  <si>
    <t>SVK jednomodni, 4-nitni</t>
  </si>
  <si>
    <t xml:space="preserve">S/FTP cat.7a </t>
  </si>
  <si>
    <t>Nabava i isporuka kabela, kpl. potrebnog instalacijskog materijala, uvlačenje voda u već položene cijevi i kabelske police i izrada završnica i spajanje:</t>
  </si>
  <si>
    <t>14</t>
  </si>
  <si>
    <t>/</t>
  </si>
  <si>
    <t xml:space="preserve">Adapter za PANDUIT modul, sivi, </t>
  </si>
  <si>
    <t xml:space="preserve">Ukrasna pokrivna pločica za 2 modula, </t>
  </si>
  <si>
    <t xml:space="preserve">Nosivi okvir za 2 modula,  </t>
  </si>
  <si>
    <t>Instalacijska kutija za ugradnju u zid za 2 modula</t>
  </si>
  <si>
    <t>Dobava, montaža i spajanje priključnice slabe struje 2x RJ 45 cat 6a - za nadgradnu montažu sve prema niže navedenom opisu. kpl. s svim potrebnim radom.</t>
  </si>
  <si>
    <t xml:space="preserve">Ukrasna pokrivna pločica za 1 modul, </t>
  </si>
  <si>
    <t xml:space="preserve">Nosivi okvir za 1 modul,  </t>
  </si>
  <si>
    <t>Instalacijska kutija za ugradnju u zid za 1 modula</t>
  </si>
  <si>
    <t>Dobava, montaža i spajanje priključnice slabe struje 1x RJ 45 cat 6a - za ugradnju u zid sve prema niže navedenom opisu. kpl. s svim potrebnim radom.</t>
  </si>
  <si>
    <t>CS cijev promjera 25mm</t>
  </si>
  <si>
    <t>CS cijev promjera 16mm</t>
  </si>
  <si>
    <t>Dobava i ugradnja sljedećih instalacijskih cijevi kpl. s montažnim materijalom:</t>
  </si>
  <si>
    <t>utični moduli RJ-45 UTP cat 6a,</t>
  </si>
  <si>
    <t>Switch,  power suppy 100W</t>
  </si>
  <si>
    <t>Switch, 12P</t>
  </si>
  <si>
    <t>patch panel, 24p UTP modula, cat 6a</t>
  </si>
  <si>
    <t>Dobava, montaža i spajanje komunikacijskog ormara strukturne mreže, zidni ormar, dimenzija 6U –304X535X450 mm ili jednakovrijedan proizvod, za potrebe komunikacijske infrastrukture :</t>
  </si>
  <si>
    <t>Izvodni telefonski ormarić ITO tip kao Box A-100 ("KRONE"). U ormarić ugraditi 3 regleta 10x2. U cijeni su uključena kpl.na sva spajanja i ranžiranja.</t>
  </si>
  <si>
    <t>4. INSTALACIJA SLABE STRUJE</t>
  </si>
  <si>
    <t>Dobava i montaža kabel polica po stropu, vertikalno po zidu ili podu, tip PK, kpl. sa svim potrebnim ovjesnim, spojnim i montažnim materijalom i priborom. U stavku uključeno probijanje zidova, knaufa, AB ploče i sl. U stavku uključeno potrebno protupožarno brtvljenje prodora. Kabel police služe  za polaganje instalacije jake struje. Polaže se:</t>
  </si>
  <si>
    <t>H07V-K 1x6 mm2</t>
  </si>
  <si>
    <t>H07V-K 1x10 mm2</t>
  </si>
  <si>
    <t>Dobava i polaganje vodiča H07V-K 
Cijena stavke uključuje dobavu, polaganje u zid, uvlačenje vodiča u zaštitnu cijev, polaganje po konstrukciji, polaganje u/na prethodno postavljene  kabelske kanale i police, spajanje na izvod uzemljivača, metalne mase, te na sabirnice za uzemljenje te spojni i montažni pribor  (stopice, toplo skupljajući bužir za zaštitu).
Obračun po m položenog vodiča.</t>
  </si>
  <si>
    <t>Izrada premoštenja vrata i dovratnika, kabelskih kanala, kanala ventilacije i ostalih metalnih masa fleksibilnim premosnicama H07V-K 6mm2, 1m.</t>
  </si>
  <si>
    <t>Unutarnja jedinica klima uređaja</t>
  </si>
  <si>
    <t>Vanjska jedinica klima uređaja</t>
  </si>
  <si>
    <t xml:space="preserve">odsisni ventilatori </t>
  </si>
  <si>
    <t xml:space="preserve">Komunikacijski ormar </t>
  </si>
  <si>
    <t>El. grijač</t>
  </si>
  <si>
    <t>Regulator</t>
  </si>
  <si>
    <t>Spajanje slijedeće opreme, bez dobave samo rad:</t>
  </si>
  <si>
    <t>PVC instalacijska cijev promjera 32 mm</t>
  </si>
  <si>
    <t>PVC instalacijska cijev promjera 25 mm</t>
  </si>
  <si>
    <t>PVC instalacijska cijev promjera 20 mm</t>
  </si>
  <si>
    <t>PVC instalacijska cijev promjera 16 mm</t>
  </si>
  <si>
    <t>Nabava i ugradnja u pod, strop ili u iskopane šliceve u  postojećim zidovima, ili u pregradnim zidovima (u jediničnu cijenu uračunati i kopanje šliceva) sljedeće rebraste plastične samougasive cijevi:</t>
  </si>
  <si>
    <r>
      <t>FG16OR16 5x6 mm</t>
    </r>
    <r>
      <rPr>
        <vertAlign val="superscript"/>
        <sz val="10"/>
        <rFont val="Arial"/>
        <family val="2"/>
        <charset val="238"/>
      </rPr>
      <t>2</t>
    </r>
  </si>
  <si>
    <r>
      <t>FG16OR16 5x4 mm</t>
    </r>
    <r>
      <rPr>
        <vertAlign val="superscript"/>
        <sz val="10"/>
        <rFont val="Arial"/>
        <family val="2"/>
        <charset val="238"/>
      </rPr>
      <t>2</t>
    </r>
  </si>
  <si>
    <r>
      <t>FG16OR16 5x2.5 mm</t>
    </r>
    <r>
      <rPr>
        <vertAlign val="superscript"/>
        <sz val="10"/>
        <rFont val="Arial"/>
        <family val="2"/>
        <charset val="238"/>
      </rPr>
      <t>2</t>
    </r>
  </si>
  <si>
    <t>LiYCY 5x1,25 mm2</t>
  </si>
  <si>
    <t>LiYCY 5x0,75 mm2</t>
  </si>
  <si>
    <t>LiYCY 2x1,25 mm2</t>
  </si>
  <si>
    <t>NYY-J 5x16 mm2</t>
  </si>
  <si>
    <t>NYY-J 3x2,5 mm2</t>
  </si>
  <si>
    <t>NYY-J 3x4 mm2</t>
  </si>
  <si>
    <t>NYM-J 3x4 mm2</t>
  </si>
  <si>
    <r>
      <t>NYM-J 5x2,5 mm</t>
    </r>
    <r>
      <rPr>
        <vertAlign val="superscript"/>
        <sz val="10"/>
        <rFont val="Arial"/>
        <family val="2"/>
      </rPr>
      <t>2</t>
    </r>
  </si>
  <si>
    <r>
      <t>NYM-J 3x2,5 mm</t>
    </r>
    <r>
      <rPr>
        <vertAlign val="superscript"/>
        <sz val="10"/>
        <rFont val="Arial"/>
        <family val="2"/>
      </rPr>
      <t>2</t>
    </r>
  </si>
  <si>
    <t>Nabava i isporuka kabela, kpl. potrebnog instalacijskog materijala, probijanje zidova i panela uz izvedbu brtvljenja, polaganje voda u pocinčane perforirane kabelske kanale, uvlačenje voda u već položene cijevi i izrada završnica i spajanje.</t>
  </si>
  <si>
    <t>Podna kutija 18M (18 modula)</t>
  </si>
  <si>
    <t>Podna kutija 10M (10 modula)</t>
  </si>
  <si>
    <t>Dobava i montaža podnih kutija za dupli pod ili beton   fiksne ili podesiva visine, reverzibilnog Inox poklopca ili spušteni poklopca za tepih ili parket (boju i poklopac odabrati u dogovoru s arhitektom):</t>
  </si>
  <si>
    <t>Priključnica standardna sa zaštitnim kontaktom,  jednostruka, IP44,16A, 230V, zajedno s montažnom kutijom, nosačem, okvirom, poklopcem i ukrasnom maskom 2M,  proizvod za ugradnju u zid. Stavka uključuje  SAFETY 1st zaštitu</t>
  </si>
  <si>
    <t>Priključnica standardna sa zaštitnim kontaktom, dvostruka, 16A, 230V, zajedno s montažnom kutijom, nosačem, okvirom i ukrasnom maskom 4M,   proizvod, za ugradnju u zid. Stavka uključuje  SAFETY 1st zaštitu</t>
  </si>
  <si>
    <t>Priključnica standardna sa zaštitnim kontaktom,  jednostruka,16A, 230V, zajedno s montažnom kutijom, nosačem, okvirom i ukrasnom maskom 2M,  proizvod, za ugradnju u zid. Stavka uključuje  SAFETY 1st zaštitu</t>
  </si>
  <si>
    <t>Set priključnica sastavljen od 6 modula - 1x RJ 45 cat 6a, 2x šuko priključnica 230V, 16A u jednom nizu, 1xRG6 kpl. s instalacijskom kutijom, nosačem, okvirom i ukrasnom maskom 6M, proizvod, za ugradnju u zid. Stavka uključuje  SAFETY 1st zaštitu</t>
  </si>
  <si>
    <t>Nabava, isporuka, montaža u zid, pod ili podnu kutiju i spajanje podžbuknog instalacijskog pribora, nosača i ukrasne maske,  kpl. sa svim potrebnim radovima:</t>
  </si>
  <si>
    <t>3. INSTALACIJA PRIKLJUČNICA I TEHNOLOŠKE OPREME</t>
  </si>
  <si>
    <t xml:space="preserve">Nabava i montaža fasadne konzole za prihvat, montažu i usmjerenje reflektora. Prihvat konzole mora odgovarati flanđi stupa. Konzola ima usadni dio radi bolje fiksacije na stupu. Konzola se fiksira na stup s dva reda vijaka (ukupno 2 vijka). Konzola je zaštićena od korozije vrućim cinčanjem. </t>
  </si>
  <si>
    <t>9</t>
  </si>
  <si>
    <t>PIR senzor prisutnosti, 360, IP20</t>
  </si>
  <si>
    <t>Nabava, isporuka i spajanje sljedeće opreme:</t>
  </si>
  <si>
    <t>IC senzor pokreta, IP44</t>
  </si>
  <si>
    <t>­PNT E29</t>
  </si>
  <si>
    <t>­PNT E23</t>
  </si>
  <si>
    <t>­PNT E16</t>
  </si>
  <si>
    <t>­PNT E11</t>
  </si>
  <si>
    <t>Nabava, isporuka i montaža PNT cijevi za uvlačenje kabela do sklopki, svjetiljki, protupaničnih svjetiljki i sl. Ugrađuju se na zid, strop (u jediničnu cijenu uračunati i sve fazonske nastavke i završetke kao i pripadajuće obujmice/nosače):</t>
  </si>
  <si>
    <t>CS 32</t>
  </si>
  <si>
    <t>CS 25</t>
  </si>
  <si>
    <t xml:space="preserve">CS 20 </t>
  </si>
  <si>
    <t>CS 16</t>
  </si>
  <si>
    <t>Nabava, isporuka i polaganje CS cijevi za uvlačenje kabela do sklopki, svjetiljki, protupaničnih svjetiljki i sl. Ugrađuju se u pod, strop ili u iskopane šliceve u  postojećim zidovima, ili u pregradnim zidovima (u jediničnu cijenu uračunati i kopanje šliceva) sljedeće rebraste plastične samougasive cijevi.</t>
  </si>
  <si>
    <t>NYY-J 5x2.5 mm2</t>
  </si>
  <si>
    <t>NYY-J 2x1,5 mm2</t>
  </si>
  <si>
    <t>NYY-J 5x1,5 mm2</t>
  </si>
  <si>
    <t>NYY-J 3x1,5 mm2</t>
  </si>
  <si>
    <t>NYM-J 5x1,5 mm2</t>
  </si>
  <si>
    <t>NYM-J 3x1,5 mm2</t>
  </si>
  <si>
    <t>NYM-J 2x1,5 mm2</t>
  </si>
  <si>
    <t>H05RR-F 3G 1,5mm2</t>
  </si>
  <si>
    <t>Nabava i isporuka kabela opće rasvjete, protupanične i sigurnosne rasvjete, sklopke i tipkala, te potrebnog instalacijskog materijala, kabel  se uvlači u zaštitne cijevi uz izradu završetaka i spajanje, u stavku su uključeni proboji/šlicanje zidova, knauf/armostrong stropova i sl. kao i sav potreban montažni i ovjesni materijal</t>
  </si>
  <si>
    <t>Sklopka obična, nadgradna, IP56, 1M, 1P, 10A, 250V (boja maske odabrati u dogovoru s arhitektom)</t>
  </si>
  <si>
    <t>Sklopka izmjenična, 1M, 1P, 10A, 250V, (boju maske odabrati u dogovoru s arhitektom)</t>
  </si>
  <si>
    <t>Sklopka križna, 1M, 1P, 10A, 250V, (boju maske odabrati u dogovoru s arhitektom)</t>
  </si>
  <si>
    <t>Set sačinjen od 2 modula, 2x sklopka obična, 1P, 10 A, 250V, kpl. s instalacijskom kutijom i okvirom, (boju maske odabrati u dogovoru s arhitektom)</t>
  </si>
  <si>
    <t>Tipkalo, 1M, 1P, 10A, 250V, (boja maske odabrati u dogovoru s arhitektom)</t>
  </si>
  <si>
    <t>Sklopka obična, 1M, 1P, 10A, 250V (boja maske odabrati u dogovoru s arhitektom)</t>
  </si>
  <si>
    <t>Nabava, isporuka, montaža u zid i spajanje podžbuknog instalacijskog pribora, kpl. sa svim potrebnim radovima:</t>
  </si>
  <si>
    <t>Ostali sitni materijal i montažni pribor</t>
  </si>
  <si>
    <t>Bočna zidna polikarbonatna svjetiljka elektrostatski bojana za visoku otpornost na koroziju, boje prema izboru arhitekta. LED izvor svjetlosti snage maksimalno 25W, svjetlosnog toka minimalno 3000lm, korelirane boja svjetlosti 3000K,indeks uzvrata boje CRI&gt;80,stupnja zaštite minimalno IP66,zaštita od udaraca IK10. Dimenzija Ø300x54mm
Svjetiljka izrađena prema standardima EN 62031, EN62471, EN61347-1, EN61547, EN55015 te mora zadovoljavati sve norme potrebne za izdavanje CE oznake. Jamstvo minimalno 5 godina. 
Jednakovrijedan proizvod (mogućnost odstupanja +-5%)
Oznaka u projektu Z2</t>
  </si>
  <si>
    <t>n</t>
  </si>
  <si>
    <t>Bočna zidna svjetiljka od anodiziranog EN-6026 aluminija za visoku otpornost na koroziju, boje prema izboru arhitekta. LED izvor svjetlosti snage maksimalno 10W, svjetlosnog toka minimalno 1200lm, korelirane boja svjetlosti 3000K,indeks uzvrata boje CRI&gt;80,stupnja zaštite minimalno IP66,zaštita od udaraca IK10, komplet sa A4 inox vijcima za montažu te IP68 spojnom kutijom. Dimenzija Ø50x134x74mm
Mogućnost fazne regulacije inteziteta svjetlosti
Dvostrana emisija svjetlosti 40°
Svjetiljka izrađena prema standardima EN 62031, EN62471, EN61347-1, EN61547, EN55015 te mora zadovoljavati sve norme potrebne za izdavanje CE oznake. Jamstvo minimalno 5 godina. 
Jednakovrijedan proizvod (mogućnost odstupanja +-5%)
Oznaka u projektu Z1</t>
  </si>
  <si>
    <t>Protupanična svjetiljka sa LED izvorom svjetlosti minimalno 100lm, autonomije 3 sata, stupnja zaštite IP42, mogućnost odabira pripravnog i trajnog spoja,s autotestom,optika za otvorene i klasične prostore, te koridore.Snage od 1W do 2W.
Oznaka u projektu P3</t>
  </si>
  <si>
    <t>l</t>
  </si>
  <si>
    <t>Protupanična svjetiljka sa LED izvorom svjetlosti minimalno 100lm, autonomije 3 sata, stupnja zaštite IP42, mogućnost odabira pripravnog i trajnog spoja,s autotestom,optika za otvorene i klasične prostore, te koridore.Snage od 1W do 2W.
Oznaka u projektu P2</t>
  </si>
  <si>
    <t>Protupanična svjetiljka sa LED izvorom svjetlosti minimalno 100lm, autonomije 3 sata, stupnja zaštite IP42, mogućnost odabira pripravnog i trajnog spoja,s autotestom,optika za otvorene i klasične prostore, te koridore.Snage od 1W do 2W.
Oznaka u projektu P1</t>
  </si>
  <si>
    <t>Protupanična svjetiljka sa LED izvorom svjetlosti minimalno 100lm, autonomije 3 sata, stupnja zaštite IP42, mogućnost odabira pripravnog i trajnog spoja, komplet sa piktogramima za označavanje smjera.Oznaka u projektu P4</t>
  </si>
  <si>
    <t>Vodotjesna nadgradna svjetiljka,polikarbonatna,stupnja zaštite IP66 i zaštite od udaraca IK09.LED izvor svjetlosti s podesivim nosačima s tolerancijom ugradnje od +/- 40 mm. Učvršćivanje je standardno opremljeno robusnim kopčama od nehrđajućeg čelika (INOX). Kućište uređaja i difuzor otporni su na UV zračenje.Dimenzije 1152x85x80 mm.
Jačina svjetlosti 3900lm i snage 30W.
Oznaka u projektu N6</t>
  </si>
  <si>
    <t>Vodotjesna nadgradna svjetiljka,polikarbonatna,stupnja zaštite IP66 i zaštite od udaraca IK09.LED izvor svjetlosti s podesivim nosačima s tolerancijom ugradnje od +/- 40 mm. Učvršćivanje je standardno opremljeno robusnim kopčama od nehrđajućeg čelika (INOX). Kućište uređaja i difuzor otporni su na UV zračenje.Dimenzije 1152x85x80 mm.
Jačina svjetlosti 7100lm i snage 50W.
Oznaka u projektu N5</t>
  </si>
  <si>
    <t>Vanjska stropna svjetiljka od aluminija, antracit sive ili bijele boje, dim.fi. 90mm, h=91mm, UV otporno i antikorozivno, stupanj zaštite IP54, sa uključenim dimmabilnim LED izvorom svjetlosti snage 6W, svjetlosnog toka 550lm, boje svjetlosti 3000K,kut svjetlosti 60°
Oznaka u projektu S1</t>
  </si>
  <si>
    <t>Stropna nadgradna svjetiljka,polikarbonatna, bijele ili antracit boje, IP65,dim.fi300x85mm, sa uključenim dimmabilnim LED izvorom svjetlosti snage 18W,svjetlosnog toka 1620lm, boje svjetlosti 3000-4000K
Oznaka u projektu S2</t>
  </si>
  <si>
    <t>Nadgradna LED svjetiljka, bijele boje. Izvor svjetlosti samohladivi čvrsti LED moduli visoke efikasnosti A++. Maksimalna ukupna snaga sustava 30W, minimalnog izlaznog svjetlosnog toka 3600lm, korelirane boje svjetlosti 4000K, konzistencija boje svjetlosti SDCM ≤ 3, indeks uzvrata boje CRI&gt;80, fotobiološka grupa rizika RG1, stupnja  zaštite IP40, zaštita od udaraca IK08, aluminijsko kućište sa mikroprizmatičnim difuzorom, factor blještanja UGR&lt;19. Dimenzija 595x595x10mm. Komplet s potrebnim driverom za napajanje LED modula konstantne struje, faktor snage &gt;0,95. Predviđeni životni vijek LED modula i napajanja minimalno 50.000 sati pri 35°C, L80B20. Svjetiljka izrađena prema standardima EN 62031, EN62471, EN61347-1, EN61547, EN55015 te mora zadovoljavati sve norme potrebne za izdavanje CE oznake. Jamstvo minimalno 5 godina. 
Jednakovrijedan proizvod (mogućnost odstupanja +-5%)
Oznaka u projektu N2</t>
  </si>
  <si>
    <t>Nadgradna linearna LED svjetiljka, boje prema zahtjevima arhitekta. Izvor svjetlosti samohladivi čvrsti LED moduli visoke efikasnosti A++. Maksimalna ukupna snaga sustava 22W, minimalnog izlaznog svjetlosnog toka 2181lm, korelirane boje svjetlosti 4000K, konzistencija boje svjetlosti SDCM ≤ 3, indeks uzvrata boje CRI&gt;80, fotobiološka grupa rizika RG1, stupnja  zaštite IP40, zaštita od udaraca IK08, aluminijsko kućište sa opalnim difuzorom,. Dimenzija 1694x600x800mm. Komplet s potrebnim driverom za napajanje LED modula konstantne struje, faktor snage &gt;0,93. Predviđeni životni vijek LED modula i napajanja minimalno 80.000 sati pri 35°C, L80B20. Svjetiljka izrađena prema standardima EN 62031, EN62471, EN61347-1, EN61547, EN55015 te mora zadovoljavati sve norme potrebne za izdavanje CE oznake. Jamstvo minimalno 5 godina. Mogućnost zamjene LED izvora svjetlosti.
Jednakovrijedan proizvod (mogućnost odstupanja +-5%)
Oznaka u projektu N4</t>
  </si>
  <si>
    <t>Nadgradna linearna LED svjetiljka, boje prema zahtjevima arhitekta. Izvor svjetlosti samohladivi čvrsti LED moduli visoke efikasnosti A++. Maksimalna ukupna snaga sustava 27W, minimalnog izlaznog svjetlosnog toka 2617lm, korelirane boje svjetlosti 4000K, konzistencija boje svjetlosti SDCM ≤ 3, indeks uzvrata boje CRI&gt;80, fotobiološka grupa rizika RG1, stupnja  zaštite IP40, zaštita od udaraca IK08, aluminijsko kućište sa opalnim difuzorom,. Dimenzija 1694x600x800mm. Komplet s potrebnim driverom za napajanje LED modula konstantne struje, faktor snage &gt;0,93. Predviđeni životni vijek LED modula i napajanja minimalno 80.000 sati pri 35°C, L80B20. Svjetiljka izrađena prema standardima EN 62031, EN62471, EN61347-1, EN61547, EN55015 te mora zadovoljavati sve norme potrebne za izdavanje CE oznake. Jamstvo minimalno 5 godina. Mogućnost zamjene LED izvora svjetlosti.
Jednakovrijedan proizvod (mogućnost odstupanja +-5%)
Oznaka u projektu N3</t>
  </si>
  <si>
    <t>Nadgradna linearna LED svjetiljka, boje prema zahtjevima arhitekta. Izvor svjetlosti samohladivi čvrsti LED moduli visoke efikasnosti A++. Maksimalna ukupna snaga sustava 51W, minimalnog izlaznog svjetlosnog toka 5235lm, korelirane boje svjetlosti 4000K, konzistencija boje svjetlosti SDCM ≤ 3, indeks uzvrata boje CRI&gt;80, fotobiološka grupa rizika RG1, stupnja  zaštite IP40, zaštita od udaraca IK08, aluminijsko kućište sa opalnim difuzorom,. Dimenzija 1694x600x800mm. kpl. s potrebnim driverom za napajanje LED modula konstantne struje, faktor snage &gt;0,93. Predviđeni životni vijek LED modula i napajanja minimalno 80.000 sati pri 35°C, L80B20. Svjetiljka izrađena prema standardima EN 62031, EN62471, EN61347-1, EN61547, EN55015 te mora zadovoljavati sve norme potrebne za izdavanje CE oznake. Jamstvo minimalno 5 godina. Mogućnost zamjene LED izvora svjetlosti.
Jednakovrijedan proizvod (mogućnost odstupanja +-5%)   
Oznaka u projektu N2</t>
  </si>
  <si>
    <t>Dobava, ugradnja i spajanje svjetiljki, kpl. sa žaruljama, svim potrebnim radovima i priborom za montažu:</t>
  </si>
  <si>
    <t>2. INSTALACIJA RASVJETE</t>
  </si>
  <si>
    <t xml:space="preserve">Brtvljenje kabelskih prodora i prodora kabelskih trasa na granici požarnih sektora smjesom vatrootpornosti  F90 (ili druge odgovarajuće otpornosti) </t>
  </si>
  <si>
    <t>NHXH FE180/E90 3x1,5mm2</t>
  </si>
  <si>
    <r>
      <t>FG16OR16 5x10 mm</t>
    </r>
    <r>
      <rPr>
        <vertAlign val="superscript"/>
        <sz val="10"/>
        <rFont val="Arial"/>
        <family val="2"/>
        <charset val="238"/>
      </rPr>
      <t>2</t>
    </r>
  </si>
  <si>
    <r>
      <t>FG16OR16 5x16 mm</t>
    </r>
    <r>
      <rPr>
        <vertAlign val="superscript"/>
        <sz val="10"/>
        <rFont val="Arial"/>
        <family val="2"/>
        <charset val="238"/>
      </rPr>
      <t>2</t>
    </r>
  </si>
  <si>
    <t>korugiranih PVC instalacijskih cijevi promjera 32mm</t>
  </si>
  <si>
    <t>korugiranih PVC instalacijskih cijevi promjera 40mm</t>
  </si>
  <si>
    <t>korugiranih PVC instalacijskih cijevi promjera 50mm</t>
  </si>
  <si>
    <t>Nabava i ugradnja u zemlji, pod, spušteni strop, u prethodno iskopane šliceve u  postojećim zidovima ili pregradnim zidovima, kabelske kanale  (u jediničnu cijenu uračunati i kopanje te krpanje šliceva te sav ovjesni i montažni materijal i pribor):</t>
  </si>
  <si>
    <t>Dobava, montaža i spajanje isklopnog tipkala za daljinski isklop napajanja u nuždi</t>
  </si>
  <si>
    <t>kpl.:</t>
  </si>
  <si>
    <t>bistabilni relej, 4 C/O, 230V, 20A</t>
  </si>
  <si>
    <t>kontrolnik napona DS3 UV</t>
  </si>
  <si>
    <t>uklopni sat 4C/O</t>
  </si>
  <si>
    <t>transformator 230/24V DC 100 VA</t>
  </si>
  <si>
    <t>odstojnik za instalacijski sklopnik</t>
  </si>
  <si>
    <t>instalacijski jednopolni sklopnik 230V, 20A, 4NO</t>
  </si>
  <si>
    <t>instalacijski jednopolni sklopnik 24V, 10A, 2NO</t>
  </si>
  <si>
    <t>instalacijski dvopolni sklopnik 230V, 40A, 4NC</t>
  </si>
  <si>
    <t>instalacijski dvopolni sklopnik 230V, 20A, 4NC</t>
  </si>
  <si>
    <t>grebenasta sklopka 0-1/3P, za DIN nosač</t>
  </si>
  <si>
    <t>kombinirana zaštitna sklopka C40/0,3 A, 4P</t>
  </si>
  <si>
    <t>kombinirana zaštitna sklopka C40/0,03 A, 2P</t>
  </si>
  <si>
    <t>kombinirana zaštitna sklopka C32/0,03 A, 4P</t>
  </si>
  <si>
    <t>kombinirana zaštitna sklopka C32/0,3 A, 2P</t>
  </si>
  <si>
    <t>kombinirana zaštitna sklopka C25/0,03 A, 4P</t>
  </si>
  <si>
    <t>kombinirana zaštitna sklopka C25/0,3 A, 2P</t>
  </si>
  <si>
    <t>kombinirana zaštitna sklopka C16/0,03 A, 4P</t>
  </si>
  <si>
    <t>kombinirana zaštitna sklopka C16/0,3 A, 4P</t>
  </si>
  <si>
    <t>kombinirana zaštitna sklopka C16/0,03 A, 2P</t>
  </si>
  <si>
    <t>transformator 230/24V AC 0.48/1.5 A</t>
  </si>
  <si>
    <t>RCD 40/0,03 A, 4P s modulom za daljinski isklop</t>
  </si>
  <si>
    <t>RCD 63/0,03 A, 4P</t>
  </si>
  <si>
    <t>minijaturni zaštitni prekidač iC60H,15kA, C 32 A, 1P za zaštitu odvodnika prenapona</t>
  </si>
  <si>
    <t>minijaturni zaštitni prekidač, 3C 50 A, 3P</t>
  </si>
  <si>
    <t>minijaturni zaštitni prekidač, 3C 32 A, 3P</t>
  </si>
  <si>
    <t>minijaturni zaštitni prekidač, 3C 25 A, 3P</t>
  </si>
  <si>
    <t>minijaturni zaštitni prekidač, 3C 16 A, 3P</t>
  </si>
  <si>
    <t>minijaturni zaštitni prekidač, C 16 A, 1P</t>
  </si>
  <si>
    <t>minijaturni zaštitni prekidač, C 10 A, 1P</t>
  </si>
  <si>
    <t>minijaturni zaštitni prekidač, C 6 A, 3P</t>
  </si>
  <si>
    <t>minijaturni zaštitni prekidač, C 6 A, 1P</t>
  </si>
  <si>
    <t>minijaturni zaštitni prekidač, C 4 A, 1P</t>
  </si>
  <si>
    <t>minijaturni zaštitni prekidač, C 2 A, 1P</t>
  </si>
  <si>
    <t>minijaturni zaštitni prekidač, D 0.5 A, 1P</t>
  </si>
  <si>
    <t>grebenasta sklopka 0-1-2/3P, za DIN nosač</t>
  </si>
  <si>
    <t>odvodnik prenapona 3P+N, 40/21kA, Uc=350V, Up=1.4 kV, klase I+II</t>
  </si>
  <si>
    <t>3P+N glavna sklopka/prekidač, 50A</t>
  </si>
  <si>
    <t>U +RO-2 ugraditi slijedeću opremu:</t>
  </si>
  <si>
    <r>
      <t xml:space="preserve">Ormar razdjelnice treba biti izveden je kao ugradbeni  ormar, sa tropolnim sabirničkim razvodom, izrađen od plasificiranog čeličnog lima,   mehanička zaštita IP 65 u skladu s CEI EN 60529 ili jednakovrijedno, otpornost na udarac IK 10 u skladu s CEI EN 50102  ili jednakovrijedno, s vratima s bravicom, jednopolnim sabirničkim razvodom. </t>
    </r>
    <r>
      <rPr>
        <b/>
        <sz val="10"/>
        <rFont val="Arial"/>
        <family val="2"/>
        <charset val="238"/>
      </rPr>
      <t>Ostaviti 30% slobodnog prostora u svrhu proiširenja strujnih krugova</t>
    </r>
  </si>
  <si>
    <t>Dobava ugradbenog razdjelnog ormara +RO-2 te nabava, isporuka i montaža kompletnog materijala.</t>
  </si>
  <si>
    <t>U +RO-1 ugraditi slijedeću opremu:</t>
  </si>
  <si>
    <t>Dobava ugradbenog razdjelnog ormara +RO-1 te nabava, isporuka i montaža kompletnog materijala.</t>
  </si>
  <si>
    <t>Ponudbena cijena se daje za komplet u cjelini</t>
  </si>
  <si>
    <t>ožičenje sa svim potrebnim radom i materijalom uključujući sabirnice, stezaljke, spojne kabele, spojni pribor ( vijci), kabelske stopice, zaštitne izolacione pregrade, bravice i natpisne pločice te shemu izvedenog stanja.</t>
  </si>
  <si>
    <t>kombinirana zaštitna sklopka, 4P, C50A, 0,3A</t>
  </si>
  <si>
    <r>
      <t xml:space="preserve">U </t>
    </r>
    <r>
      <rPr>
        <b/>
        <sz val="9"/>
        <rFont val="Arial"/>
        <family val="2"/>
        <charset val="238"/>
      </rPr>
      <t>+GRO</t>
    </r>
    <r>
      <rPr>
        <sz val="9"/>
        <rFont val="Arial"/>
        <family val="2"/>
        <charset val="238"/>
      </rPr>
      <t xml:space="preserve"> ugraditi slijedeću opremu:</t>
    </r>
  </si>
  <si>
    <t>Nadogradnja postojećeg ormara:</t>
  </si>
  <si>
    <t>GLAVNI RAZVODNI ORMAR na 1. KATU</t>
  </si>
  <si>
    <t>1. GLAVNI RAZVOD</t>
  </si>
  <si>
    <t>Ukupno</t>
  </si>
  <si>
    <t>Jed. cijena</t>
  </si>
  <si>
    <t>Jed. mj.</t>
  </si>
  <si>
    <t>OPISNA STAVKA</t>
  </si>
  <si>
    <t>R. br.</t>
  </si>
  <si>
    <t>Stavkama uz kabele obuhvaćena je dobava, polaganje i spajanje kabela, kpl. s odgovarajućim razvodnim i montažnim kutijama.</t>
  </si>
  <si>
    <t xml:space="preserve">Koristiti prvenstveno proizvode firmi koje imaju razvijen kpl.an modularni sistem elemenata za montažu na DIN-nosač </t>
  </si>
  <si>
    <t>Izvesti kpl.no ožičenje razdjelnika.</t>
  </si>
  <si>
    <t>Rijeka, travanj 2022. godine</t>
  </si>
  <si>
    <t>GLAVNI ELEKTROTEHNIČKI PROJEKT</t>
  </si>
  <si>
    <t xml:space="preserve"> TROŠKOVNIK</t>
  </si>
  <si>
    <t>Tehnički broj dnevnika :</t>
  </si>
  <si>
    <t xml:space="preserve">k.č. 420, k.o. PODHUM
</t>
  </si>
  <si>
    <t xml:space="preserve">REKONSTRUKCIJA DJEČJEG VRTIĆA 
"GROBNIČKI TIĆI" PODHUM
k.č. 420, k.o. PODHUM
</t>
  </si>
  <si>
    <t>Općina Jelenje
Dražičkih boraca 64, HR-51218 Dražice,  
OIB: 37666833094</t>
  </si>
  <si>
    <t>REKONSTRUKCIJA DJEČJEG VRTIĆA                     ''GROBNIČKI TIĆI'' PODHUM</t>
  </si>
  <si>
    <t>OPREMA</t>
  </si>
  <si>
    <t>VATRODOJAVA</t>
  </si>
  <si>
    <t>VIDEONADZOR</t>
  </si>
  <si>
    <t>1. VIDEONADZOR</t>
  </si>
  <si>
    <t>1. VIDEONADZOR UKUPNO:</t>
  </si>
  <si>
    <t>Dobava razvodne kutije za IP video kamere</t>
  </si>
  <si>
    <t>Dobava diska za video snimač 
HDD 6TB, 64MB, 3.5",RMP , SATA 6Gb/s.</t>
  </si>
  <si>
    <t>Dobava i polaganje UTP CAT 6 mrežnog kabela</t>
  </si>
  <si>
    <t>Dobava CAT 6 Patch panela</t>
  </si>
  <si>
    <t>Sveukupno:</t>
  </si>
  <si>
    <t>Ukupno:</t>
  </si>
  <si>
    <t>REKAPITULACIJA NAJMJEŠTAJ DV PODHUM</t>
  </si>
  <si>
    <t>8. Zavjese ukupno</t>
  </si>
  <si>
    <t xml:space="preserve">Dobava i ugradnja unutarnjih zastora, minimalnih  karakteristika kako slijedi: Stavka obuhvaća izradu i montažu jednokanalne aluminijske vodilice i zavjese. Lagana zavjesa izvodi se iz dva dijela koji se preklapaju po 15 cm u sredini. Svi su materijali negorive klasifikacije Classe1.                                                                                                -dimenziju svijetlog otvora - šxv 320x120cm, kom. 1                                                          </t>
  </si>
  <si>
    <t>8.3</t>
  </si>
  <si>
    <t xml:space="preserve">Dobava i ugradnja unutarnjih zastora, minimalnih  karakteristika kako slijedi: Stavka obuhvaća izradu i montažu jednokanalne aluminijske vodilice i zavjese. Lagana zavjesa izvodi se iz dva dijela koji se preklapaju po 15 cm u sredini. Svi su materijali negorive klasifikacije Classe1. 
-dimenziju svijetlog otvora - šxv 160x120cm, kom. 1                                                                                                                                                      </t>
  </si>
  <si>
    <t>8.2</t>
  </si>
  <si>
    <t xml:space="preserve">Dobava i ugradnja unutarnjih zastora, minimalnih  karakteristika kako slijedi: Stavka obuhvaća izradu i montažu jednokanalne aluminijske vodilice i zavjese. Black out teška zavjesa izvodi se iz dva dijela koji se preklapaju po 15 cm u sredini. Black out materijal je art. RD saten, sa 100% black out pozadinom. Svi su materijali negorive klasifikacije Classe1. 
-dimenziju svijetlog otvora - šxv 500x220 cm                                                                               </t>
  </si>
  <si>
    <t>8.1</t>
  </si>
  <si>
    <t>8. Zavjese</t>
  </si>
  <si>
    <t>7. Spremište - kat/ ukupno</t>
  </si>
  <si>
    <t xml:space="preserve">Arhivski regal s 5 metalnih polica zaštićenih plastifikacijom, dim 86x60x200 cm . Lagana i brza montaža bez vijaka. Mogućnost podešavanja razmaka između polica s korakom od 50 mm. Nosivost police do 1,8 KN. Stupovi od kvadratnog profila nosivosti (par) do 40 KN. Proizvod mora zadovoljavati sve standarde sigurnosti i kvalitete. </t>
  </si>
  <si>
    <t>7.2</t>
  </si>
  <si>
    <t xml:space="preserve">Arhivski regal s 5 metalnih polica zaštićenih plastifikacijom, dim 106x60x200 cm . Lagana i brza montaža bez vijaka. Mogućnost podešavanja razmaka između polica s korakom od 50 mm. Nosivost police do 1,8 KN. Stupovi od kvadratnog profila nosivosti (par) do 40 KN. Proizvod mora zadovoljavati sve standarde sigurnosti i kvalitete. </t>
  </si>
  <si>
    <t>7.1</t>
  </si>
  <si>
    <t>7. Spremište -kat</t>
  </si>
  <si>
    <t>6. Soba dnevnog boravka 2 vrtička grupa -kat / ukupno</t>
  </si>
  <si>
    <t xml:space="preserve">Dječja strunjača dim. 150x140x3 cm, u bojama po izboru projektanta, ispunjena visokokvalitetnom spužvom, presvučena eko kožom debljine 0,9 mm, sastava pamuk, PE i PVC, težine 500g/m², postojanosti boje 8, visoke otpornosti na trljanje, rastezanje i trganje, perive vodom i neutralnim sredstvima za pranje. Proizvod mora zadovoljavati sve standarde sigurnosti i kvalitete.    </t>
  </si>
  <si>
    <t>6.60</t>
  </si>
  <si>
    <t xml:space="preserve">Predškolski matematički set za dob od 5 godina nadalje.                                                           
Sadržaj: min - 20 šesterokuta, 40 četverokuta, 150 jednakostraničnih trokuta, 24 peterokuta, 80 pravokutnih trokuta, 60 jednakokračnih trokuta, 30 pravokutnika, 10 osmerokuta, priručnik i plastična kutija za pohranu dijelova. Proizvod mora zadovoljavati sve standarde sigurnosti i kvalitete.       </t>
  </si>
  <si>
    <t>6.59</t>
  </si>
  <si>
    <t>Komplet konstruktora "Octoplay" ili jednakovrijedan, koji se sastoji od 300 dijelova – 170 plosnatih dijelova, 28 dijelova sa jednim “klinom”, 28 dijelova sa dvostrukim “klinom”, 28 dvostrukih diskova, 14 četverostrukih diskova, 20 dijagonala, 4 kotača/osovina + kantica za pohranu dijelova. Osmerostrani dijelovi i klinovi mogu se jednostavno spojiti te sa dodatkom kotača omogućuju pomicanje kreacija. Proizvod mora zadovoljavati sve standarde sigurnosti i kvalitete.</t>
  </si>
  <si>
    <t>6.58</t>
  </si>
  <si>
    <r>
      <t>M</t>
    </r>
    <r>
      <rPr>
        <sz val="10"/>
        <color theme="1"/>
        <rFont val="Arial"/>
        <family val="2"/>
        <charset val="238"/>
      </rPr>
      <t>ekani konstruktor - neuništiv, lagan, periv, bezopasan, ugodan na dodir i nepromjenjiva oblika. Izrađen od posebnog materijala bez formaldehida, u poticajnim i avangardnim bojama.                - 80 elemenata raznih geometrijskih oblika dim. cca 16x8x4 cm. Proizvod mora zadovoljavati sve standarde sigurnosti i kvalitete.</t>
    </r>
  </si>
  <si>
    <t>6.57</t>
  </si>
  <si>
    <t>Konstruktor kockica,  omogućava djeci stvaranje realnih i/ili fantastičnih figura i objekata. 1000 elemenata koji djeci pružaju neograničenu kreativnu slobodu, pomažući im da nauče oponašati svoj svijet i razvijati maštu i fantaziju. Uključene su kartice modela. Proizvod mora zadovoljavati sve standarde sigurnosti i kvalitete.</t>
  </si>
  <si>
    <t>6.56</t>
  </si>
  <si>
    <t>12</t>
  </si>
  <si>
    <t>Plastična kutija plitka sa dvostrukim žlijebom na bočnim stranama, te upuštenom ručkom na prednjem dijelu, za ormar na kotačima, dim. (ŠDV) 30-32 x 40-43 x 7-8 cm, boja kutije transparentna. Proizvod mora zadovoljavati sve standarde sigurnosti i kvalitete.</t>
  </si>
  <si>
    <t>6.55</t>
  </si>
  <si>
    <t>Plastična kutija duboka sa dvostrukim žlijebom na bočnim stranama, te upuštenom ručkom na prednjem dijelu, za ormar na kotačima, dim. (ŠDV) 30-32 x 40-43 x 15 cm, boja kutije transparentna. Proizvod mora zadovoljavati sve standarde sigurnosti i kvalitete.</t>
  </si>
  <si>
    <t>6.54</t>
  </si>
  <si>
    <t>Polica za građenje na kotačima, dim. (ŠDV) 82x82x52.5 cm, dvostruke funkcije za spremanje građevnog materijala,opremljen sa 20 pari vodilica U profila, predviđen za plastične kutije: 4 duboke i 12 plitkih kutija. Gornja ploha za građenje presvučena protukliznom podlogom sa graničnikom 4 cm visine koji osigurava plohu zagrađenom, izrađena od iverice oplemenjene melaminskom folijom debljine 18 mm u boji po izboru, otpornom na ogrebotine, obrubljeno keder trakom T-profila u boji po izboru, elementi sastavljeni bez vidljivih vijaka. Četiri kotačića na uglovima, nosač kotača izrađen od prešanog pocinčanog kromatiziranog čeličnog lima debljine 3 mm, kotač gumirani promjera 50 mm, ukupna visina nosača i kotača 70 mm, opterećenje: 40 kg po kotaču. Proizvod mora zadovoljavati sve standarde sigurnosti, higijene i kvalitete.</t>
  </si>
  <si>
    <t>6.53</t>
  </si>
  <si>
    <t xml:space="preserve">Centar za građenje </t>
  </si>
  <si>
    <t>Dvosjed dim. 140-150 x 50-60 x 60 cm, izrađen od čvrste pjene presvučene eko kožom u osnovnim bojama, postojanosti boje 8, visoke otpornosti na trljanje, rastezanje i trganje. Visina sjedišta iznosi 60 cm. Lako se održava brisanjem vlažnom krpom i neutralnim sredstvom za pranje i/ili vodom.</t>
  </si>
  <si>
    <t>6.52</t>
  </si>
  <si>
    <t>Komplet plastičnog posuđa za igru, sastoji se od lonaca za kuhanje, tavica, set šalica za kavu ili čaj, tanjurića i pribora za jelo, posude za pranje i cijeđenje suđa, ukupno 40-50 komada. Proizvod mora zadovoljavati sve standarde sigurnosti, higijene i kvalitete.</t>
  </si>
  <si>
    <t>6.51</t>
  </si>
  <si>
    <t>Lutke sa spolom, veličine 40-50 cm; glava, ruke, noge i tijelo izrađeni od aromatizirane umjetne mase, ruke i noge pomične, bez kose, odjeća od tkanine; izrada lutke mora biti zdravstveno ispravna, a u skladu sa čl.20. i čl.24.st.1 i veza sa čl.13., 4. i 5. Pravilnika o uvjetima u pogledu zdravstvene ispravnosti predmeta opće uporabe (NN 42/2004), te u skladu sa čl.4. Zakona o zdravstvenoj ispravnosti i zdravstvenom nadzoru nad namirnicama i predmetima opće uporabe (NN 1/97). Proizvod mora zadovoljavati sve standarde sigurnosti, higijene i kvalitete.</t>
  </si>
  <si>
    <t>6.50</t>
  </si>
  <si>
    <t>Dječja kolica za lutke, konstrukcija izrađena od aluminijske legure. Povezano čeličnim zakovicama, spojnice ojačane termostabilnom plastičnom masom visoke čvrstoće, rukohvat zglobni, presvučen gumenom oblogom, unutrašnjost kolica izrađeno od pamučne tkanine. Kotači plastična konstrukcija, gumirani, pričvršćeni na osovinu metalnom kompčom sa osiguračem. Kolica su sklopiva. Proizvod mora zadovoljavati sve standarde sigurnosti i kvalitete.</t>
  </si>
  <si>
    <t>6.49</t>
  </si>
  <si>
    <t>Dječji drveni stolić dim. cca 50x50x50cm sa 2 stolice dim.  37-43 x 23-27 x 26-30cm - element dječjeg kutića, izrađen od iverice oplemenjene melaminskom folijom debljine 18mm, u boji po izboru projektanta,  otpornom na ogrebotine, obrubljeno mekanom keder trakom T-profila u boji po izboru, svi ostali rubovi obrađeni ABS trakom debljine 0.5mm, elementi sastavljeni bez vidljivih vijaka. Proizvod mora zadovoljavati sve standarde sigurnosti i kvalitete.</t>
  </si>
  <si>
    <t>6.48</t>
  </si>
  <si>
    <t>Blok kuhinjica na kotačima, dim (ŠDV) 120x46x80 cm, sastoji se od štednjaka, sudopera, kuhinjskog elementa  i 2 police sa okretnim vješalicama iznad elemenata,  izrađen od iverice oplemenjene melaminskom folijom debljine 18mm, u boji po izboru projektanta, otpornom na ogrebotine, obrubljeno mekanom keder trakom T-profila u boji po izboru projektanta, svi ostali rubovi obrađeni ABS trakom 0.5mm. Štednjak sa 4 "grijaće ploče" različitih dimenzija izrađene od crnog pleksiglasa debljine 5mm, vrata sa otvorom od pleksiglasa debljine 4 mm.  Kadica sudopera plastična. Bočne strane profilirane. Vrata na svim elementima od istog materijala, rubova obrađenih ABS trakom debljine 2 mm, metalne petlje (blum-clip sa lijevanom podesivom pločicom), sigurnosne ručke u boji keder trake. Cijeli sklop je na 6 kotača. Proizvod mora zadovoljavati sve standarde sigurnosti i kvalitete.</t>
  </si>
  <si>
    <t>6.47</t>
  </si>
  <si>
    <t>Drveno voće u košari, promjer košare cca 20cm, sadrži 20-25 drv. komada voća, boje su postojane i ekološki prihvatljive. Proizvod mora zadovoljavati sve standarde sigurnosti i kvalitete.</t>
  </si>
  <si>
    <t>6.46</t>
  </si>
  <si>
    <t>Drveno povrće u košari, promjer košare cca 20cm, sadrži 15-20 drv. komada povrća, boje su postojane i ekološki prihvatljive. Proizvod mora zadovoljavati sve standarde sigurnosti i kvalitete.</t>
  </si>
  <si>
    <t>6.45</t>
  </si>
  <si>
    <t>Vaga drvena, dim. 30x10x30 cm (+/-10%). Na drvenoj podlozi nalazi se šest utora u koje su utaknuti utezi u tri veličine. Na horizontalnoj daščici vise sa svake strane po jedna posudica, na sredini daščice pričvršćena vertikalna daščica kao pokazivač mase. Drvena vaga je čvrsta, izdržljiva te otporna na lom. Proizvod mora zadovoljavati sve standarde sigurnosti i kvalitete.</t>
  </si>
  <si>
    <t>6.44</t>
  </si>
  <si>
    <t>Blagajna drvena, sa jednom ladicom na izvlačenje za pohranu novca. Ima sve funkcije - skener, funkciju za kalkulator, za plaćanje kreditnom karticom, kontrolnu traku i display. Čvrsta, izdržljiva te otporna na lom. Proizvod mora zadovoljavati sve standarde sigurnosti i kvalitete.</t>
  </si>
  <si>
    <t>6.43</t>
  </si>
  <si>
    <t>Pokretna polica - kutić trgovine dim (ŠDV) 100x40x120 cm, na vrhu police je tenda od pamučnog dezeniranog platna, na bočnim stranicama otvori elipsoidnog oblika obrubljeni keder trakom T profila u boji po izboru, gornja polica na visini 65 cm, prednje dvije police (s rubnikom) lagano ukošene prema dolje, dvije police sa stražnje strane u vodoravnom položaju, element izrađen od iverice oplemenjene melaminskom folijom debljine 18 mm, u boji po izboru, otpornom na ogrebotine, obrubljeno keder trakom T profila u boji po izboru, svi ostali rubovi obrađeni ABS trakom debljine 0,5 mm, bošne stranice zaobljenih rubova, elementi sastavljeni bez vidljivih vijaka, četiri kotačića na uglovima, nosač kotača izrađen od prešanog pocinčanog kromatiziranog čeličnog lima debljine 3 mm, kotač gumirani promjera 50 mm, ukupna visina nosača i kotača 70 mm, opterećenje 40 kg po kotaču. Proizvod mora zadovoljavati sve standarde sigurnosti i kvalitete.</t>
  </si>
  <si>
    <t>6.42</t>
  </si>
  <si>
    <t xml:space="preserve">Obiteljski centar </t>
  </si>
  <si>
    <t>kom.</t>
  </si>
  <si>
    <t>Lutke emocije - set od 6 mekanih platnenih lutka koje pokazuju  različite emocije (tužno / veselo). Jedna lutka pokazuje dvije emocije. Proizvod mora zadovoljavati sve standarde sigurnosti i kvalitete.</t>
  </si>
  <si>
    <t>6.41</t>
  </si>
  <si>
    <t>Set od devet lutaka visine 20-25 cm za izvedbu klasičnih bajki: Pinokio i Ružno pače. Kroz priču djeca mogu naučiti  važne vrijednosti jednakosti, tolerancije i poštenja. Proizvod mora zadovoljavati sve standarde sigurnosti i kvalitete.</t>
  </si>
  <si>
    <t>6.40</t>
  </si>
  <si>
    <t>Polivalentni pano za kazalište lutaka i sjena na kotačima, dim 60x120 cm, sa zavjesicom, sa jedne strane glatka ploha sa otvorom (dim ŠV 51 x 41 cm)  , a sa druge strane jedna polica u vodoravnom položaju ispod koje su 2 trokuke vješalice za ginjol lutke, izrađen od iverice oplemenjene melaninskom folijom debljine 18 mm, u boji po izboru projektanta, otpornom na ogrebotine, obrubljene keder trakom T-profila u boji po izboru projektanta, svi ostali rubovi obrađeni ABS trakom debljine 0,5 mm, stražnja strana izrađena od istog materijala radi mogućnosti postavljanja elementa u prostor kao slobodnostojeći, element sastavljeni bez vidljivih vijaka, četiri kotačića na uglovima, nosač kotača izrađen od prešanog pocinčanog kromatiziranog čeličnog lima debljine 3 mm, kotač gumirani promjera 50 mm, ukupna visina nosača i kotača 70 mm, opterećenje 40 kg po kotaču. Proizvod mora zadovoljavati sve standarde sigurnosti i kvalitete.</t>
  </si>
  <si>
    <t>6.39</t>
  </si>
  <si>
    <t>Komplet od 20 slikovnica za vrtičku dob.</t>
  </si>
  <si>
    <t>6.38</t>
  </si>
  <si>
    <t>Dvostrani ormarić pokretna biblioteka i polica za didaktički materijal, izrađena od iverice oplemenjene melaminskom folijom debljine 18mm, u boji po izboru projektanta, otpornom na ogrebotine, obrub mekana keder traka T-profila u boji po izboru, svi ostali rubovi obrađeni ABS trakom debljine 0.5mm, dim. (ŠDV) 100x50x100cm, na jednoj strani 4 reda kosine knjige i slikovnice, sa druge strane polica sa 6 pretinaca za didaktiku, elementi sastavljeni bez vidljivih vijaka, bočne strane spuštene do poda, gornji rubovi zaobljeni, ormarić je na kotačićima (četiri kotačića na uglovima, peti kotačić na sjecištu dijagonala donje plohe), nosač kotača izrađen od prešanog pocinčanog kromatiziranog čeličnog lima debljine 3 mm, kotač gumirani promjera 50 mm, ukupna visina nosača i kotača 70 mm, opterećenje: 40 kg po kotaču. Proizvod mora zadovoljavati sve standarde sigurnosti i kvalitete.</t>
  </si>
  <si>
    <t>6.37</t>
  </si>
  <si>
    <t>Centar za početno čitanje i pisanje</t>
  </si>
  <si>
    <t xml:space="preserve">Zidni nosači za izlaganje likovnih radova - sunce na jastuku od duge, sastoji se od užadi, kvačica i stiliziranog sunca sa dugom. Ukupna širina iznosi 176 cm, izrađeno od mediapana, Sa duge vise 8 užeta podesive dužine prema zidu. Užad služi za vješanje/izlaganje likovnih radova.Moguće izvjesiti 32 komada papira formata A4 . </t>
  </si>
  <si>
    <t>6.36</t>
  </si>
  <si>
    <t xml:space="preserve">Nosač za sušenje likovnih radova, savinute metalne konstrukcije, visine cca 60-65 cm, na kotačima. Proizvod mora zadovoljavati sve standarde sigurnosti i kvalitete. </t>
  </si>
  <si>
    <t>6.35</t>
  </si>
  <si>
    <t xml:space="preserve">Dječji drveni štafelaj dim 60-65 x 50 x 100-115 cm, dvostrani ormarić na kotačima, sastoji se iz dva dijela. Donji dio je postolje na kotačima s prostorom za pohranu boje i pribora. Gornji dio je dvostrani stalak s dijelom za držanj epribora za crtanje na obje strane. U sklopu ormarića su i držači papira "kvačice". Ormarić izrađen od iverice oplemenjene melaminskom folijom debljine 18mm, u boji po izboru, otpornom na ogrebotine, obrubljen mekanom keder trakom T-profila u boji po izboru, svi ostali rubovi obrađeni ABS trakom 0.5mm, elementi sastavljeni bez vidljivih vijaka, zaobljenih rubova, četiri kotačića na uglovima, nosač kotača izrađen od prešanog pocinčanog kromatiziranog čeličnog lima debljine 3 mm, kotač gumirani promjera 50 mm, ukupna visina nosača i kotača 70 mm, opterećenje: 40 kg po kotaču. Proizvod mora zadovoljavati sve standarde sigurnosti i kvalitete.                                        </t>
  </si>
  <si>
    <t>6.34</t>
  </si>
  <si>
    <t>Ormarić sa 2 police i 2 ladice u donjem dijelu opremljene sa po 4 kotača, dim 100x40x86 cm, izrađen od iverice oplemenjene melaminskom folijom debljine 18 mm,u boji po izboru projektanta, otpornom na ogrebotine,obrubljeno mekanom keder trakom T-profila u boji po izboru, svi ostali rubovi obrađeni ABS trakom debljine 0,5 mm, strop upušten u odnosu na stranice i leđa stražnja strana izrađena od istog materijala radi mogućnosti postavljanja u prostor kao samostojeći, elementi sastavljeni bez vidljivih vijaka. Četiri kotačića na uglovima ladice, nosač kotača izrađen od prešanog pocinčanog kromatiziranog čeličnog lima debljine 3 mm, kotač gumirani promjera 50 mm, ukupna visina nosača i kotača 70 mm, opterećenje: 40 kg po kotaču. Proizvod mora zadovoljavati sve standarde sigurnosti i kvalitete.</t>
  </si>
  <si>
    <t>6.33</t>
  </si>
  <si>
    <t>Pokretna polica za likovni materijal i papire, dim. (ŠDV) 76x52x90cm, s 4 pretinca u gornjem dijelu elementa, u donjem dijelu 2 police za odlaganje većih papira, te 2 police s vertikalnom pregradom na trećini dužine ormara što daje dva manja i dva veća pretinca za odlaganje manjih papira i likovnih materijala, izrađen od iverice oplemenjene melaminskom folijom debljine 18mm, u boji po izboru, otpornom na ogrebotine, obrubljeno keder trakom T-profila u boji po izboru, bočne stranice zaobljenih rubova, svi ostali rubovi obrađeni ABS trakom debljine 0.5mm, elementi sastavljeni bez vidljivih vijaka, četiri kotačića na uglovima, nosač kotača izrađen od prešanog pocinčanog kromatiziranog čeličnog lima debljine 3 mm, kotač gumirani promjera 50 mm, ukupna visina nosača i kotača 70 mm, opterećenje: 40 kg po kotaču. Proizvod mora zadovoljavati sve standarde sigurnosti i kvalitete.</t>
  </si>
  <si>
    <t>6.32</t>
  </si>
  <si>
    <t>Likovni centar</t>
  </si>
  <si>
    <t>6.31</t>
  </si>
  <si>
    <t>Ormar sa 4 police i središnjim dijelom za plastične kutije, opremljen sa 8 pari vodilica U profila u središnjem dijelu a sa svake strane po dvije police, dim. 100 x 40 x 86 cm, izrađen od iverice oplemenjene melaminskom folijom debljine 18mm, u boji po izboru, otpornom na ogrebotine, obrubljeno keder trakom T-profila u boji po izboru, svi ostali rubovi obrađeni ABS trakom debljine 0.5mm, bočne stranice zaobljenih uglova, strop upušten u odnosu na stranice i leđa, stražnja strana izrađena od istog materijala radi mogućnosti postavljanja elementa u prostor kao samostojeći, element sastavljen bez vidljivih vijaka. Proizvod mora zadovoljavati sve standarde sigurnosti i kvalitete.</t>
  </si>
  <si>
    <t>6.30</t>
  </si>
  <si>
    <t>Magnetna hobotnica od 296 komada-Potaknite dječju maštu ovim kompletom od 296 komada, uključujući podupirače i kotače.Set od 296 komada uključuje 170 stanova, 28 pojedinačnih klinova, 28 dvostrukih klinova, 28 dvostrukih diskova, 14 četverostrukih diskova, 24 nosača, 4 dijela kotača / osovine i vodilicu.Izgradite gotovo bilo koji model s širokim nizom dijelova.Komadići se spajaju s lakoćom.Dob: 3+</t>
  </si>
  <si>
    <t>6.29</t>
  </si>
  <si>
    <t>Predškolski super set od 456 komada-Izvrstan, opsežan set koji će biti izvrstan dodatak svakoj učionici. Sadrži 456 komada, uključujući 80 punih kvadrata, 80 okvirnih kvadrata, 100 punih jednakostraničnih trokuta, 160 okvirnih jednakostraničnih trokuta, 12 velikih kotača, 12 nosača osovina i 12 osovina klina.Oblici se isporučuju u 4 boje.Ovo je izvorni i  vrhunski oblik konstrukcije.Prepoznat je u mnogim zemljama kao vodeći svjetski izvor za podučavanje oblika i prostora, 2D i 3D geometrije te dizajna i tehnologije.Jedinstveni spojevi lako se spajaju dajući superiorne i jedinstvene oblike.Kvadratni komadi su dimenzija 7,3 x 7,3 cm.Dob:4+</t>
  </si>
  <si>
    <t>6.28</t>
  </si>
  <si>
    <t>Maxi set od 80 komada-Idealno za jaslice, vrtiće i predškolarce.Idealan set za izradu 2D i 3D oblika s trokutima i kvadratima.Odličan set za veće grupe djece.Set sadrži 80 komada (40 kvadrata i 40 trokuta) u 4 boje.Kvadrati su dimenzija 21 x 21 cm.Veliki i krupni komadi omogućuju djeci da lako konstruiraju stvarno velike oblike.Komadi su lagani i izdržljivi.Koristite u zatvorenom ili na otvorenom prostoru.Teksturirane površine čine oblike vrlo taktilnima.Set uključuje brajicu,pa je pogodan za slabovidnu djecu.Pomaže djeci da razumiju pojam prostora.Dijelovi se jednostavno i lako povezuju. Dob: 2+</t>
  </si>
  <si>
    <t>6.27</t>
  </si>
  <si>
    <t>Maxi kuća od 72 komada-Idealno za jaslice i vrtiće.Mladi graditelji i arhitekti uživat će u izgraditi vlastite zgrade s ovim atraktivnim setom.Set sadrži dovoljno dijelova za izgradnju kuće, nebodera, crkve ili bilo kojeg zdanja iz dječje mašte.Djeca ne samo da će uživati u graditi svoje kuće, već će se i zabavljati gledajući se kroz prozore i naučit će o obliku i prostoru dok se igraju.Set sadrži 72 komada (16 kvadrata, 8 jednakostraničnih trokuta, 30 kvadratnih zupčanika, 16 prozora i 2 vrata) u atraktivnim bojama.Kvadrati su dimenzija 21 x 21 cm.Veliki i krupni komadi omogućuju djeci da lako konstruiraju stvarno velike modele.Komadi su lagani i izdržljivi.Mogu se koristiti u zatvorenom ili na otvorenom prostoru.Teksturirane površine čine oblike vrlo taktilnima.Dijelovi uključuje brajicu, pa je pogodno za korištenje i slabovidnoj djeci.Ovaj set pomaže djeci da lakše razumiju pojam prostora.Dijelovi su jednostavni za povezivanje.Dob:2+</t>
  </si>
  <si>
    <t>6.26</t>
  </si>
  <si>
    <t>Jenga - društvena igra fizičke i mentalne vještine.Sastoji se od 51 drvene pločice.  Proizvod mora zadovoljavati sve standarde sigurnosti i kvalitete.</t>
  </si>
  <si>
    <t>6.25</t>
  </si>
  <si>
    <t>Domino drveni, sastoji se od 55 igračih pločica u drvenoj kutiji. Dim. Pločice je cca 4,5x2,0 cm. Proizvod mora zadovoljavati sve standarde sigurnosti i kvalitete.</t>
  </si>
  <si>
    <t>6.24</t>
  </si>
  <si>
    <t>6.23</t>
  </si>
  <si>
    <t>6.22</t>
  </si>
  <si>
    <t>Ormar na kotačima s dvorednim policama za plastične kutije, opremljen sa 12 pari vodilica U profila, dim 66,7x45,50x70 izrađen od iverice oplemenjene melaninskom folijom debljine 18 mm u boji po izboru projektanta, otpornom na ogrebotine , obrubljen keder trakom T-profila u boji po izboru, svi ostali rubovi obrađeni ABS trakom debljine 0,5mm, bočne stranice zaobljenih uglova, strop upušten u  odnosu na stranice i leđa, stražnja strana izrađena od istog materijala radi mogućnosti postavljanja elementa u prostor kao samostojeći, element sastavljen bez vidljivih vijaka. Proizvod mora zadovoljavati sve standarde sigurnosti i kvalitete.</t>
  </si>
  <si>
    <t>6.21</t>
  </si>
  <si>
    <t>Istraživačko-spoznajni centar</t>
  </si>
  <si>
    <t>Prozirni magnetni set od 64 komada-Stvorite zapanjujuće 2D i 3D oblike.Ovaj set od 64 komada sadrži 24 kvadrata i 40 jednakostraničnih trokuta i dolazi s plakatom za vođenje i pokretanje igre.Napravljen od super žilavog MABS-a tehničke kvalitete, koji je izuzetno izdržljiv.Jasne boje stvaraju zapanjujuće modele i kontrast boja unutar modela.Otvoreni dijelovi okvira omogućuju vam da vidite unutra.Svi su dijelovi magnetski.Kvadrat je dimenzija 6 x 6 cm (2,4 x 2,4 inča).Dob:3+</t>
  </si>
  <si>
    <t>6.20</t>
  </si>
  <si>
    <t>Magnetna gusjenica-boje-Djeca odabiru radnu karticu i dovršavaju slijed na svojoj kartici spajajući gl+B133ve magnetnih kukaca i segmente tijela.Karte su kodirane u boji na 3 razine, a svaka se karta sastoji od 2 ili 3 boje s nedostajućim dijelovima.Odgovor se nalazi na naličju radne kartice.Ove magnetske bube fantastičan su izvor za rane godine.Ne samo da su svijetle i šarene, već su savršene veličine za male ruke koje ih mogu držati i njima manipulirati.Koristite ih za podučavanje boja, istraživanje magnetizma, sortiranje i grupiranje ili razvijanje svijesti o uzorcima i redoslijedu.Dodavanje kartica s uzorcima daje ovom proizvodu dodatnu dimenziju učenja.Dob:3+</t>
  </si>
  <si>
    <t>6.19</t>
  </si>
  <si>
    <t>Centar za pijesak - sastoji se od čvrste drvene kadice s sigurnosnim staklom, 3 lopatice i 1 kg finog kvarcnog pijeska. Dimenzije: 60-70 x 40-45 x 4-5 cm. Proizvod mora zadovoljavati sve standarde sigurnosti i kvalitete.</t>
  </si>
  <si>
    <t>6.18</t>
  </si>
  <si>
    <t xml:space="preserve"> Senzorni centar</t>
  </si>
  <si>
    <t>Sat sa motivom buba mare praktičan je dodatak svim vrstama interijera za djecu, a istodobno može biti i podsjetnik, podsjeća na vrijeme ručak ili na dolazak roditelja. Radio sat se automatski podešava na točno vrijeme. Postolje sata izrađeno iz  MDF materijala, obojano širine 38cm i visine 58 cm.</t>
  </si>
  <si>
    <t>6.17</t>
  </si>
  <si>
    <t>Koš za otpatke, metalni perforirani lim, plastificiran u boji aluminija.</t>
  </si>
  <si>
    <t>6.16</t>
  </si>
  <si>
    <t>Zidni pano, magnetni u metalnom plastificiranom okviru sa zaobljenim rubovima, dim 80x120 cm (+/-10%). Proizvod mora zadovoljavati sve standarde sigurnosti i kvalitete.</t>
  </si>
  <si>
    <t>6.15</t>
  </si>
  <si>
    <t>Zidni pano, pluto u metalnom plastificiranom okviru sa zaobljenim rubovima, dim. 80x120 cm (+/-10%). Proizvod mora zadovoljavati sve standarde sigurnosti i kvalitete.</t>
  </si>
  <si>
    <t>6.14</t>
  </si>
  <si>
    <t>Ormar za ležaljke i posteljinu, dim. 150x60x180cm, u donjem dijelu prostor za ležaljke, u gornjem dijelu dio za odlaganje posteljine, 4 vrata s policom,  izrađen od iverice oplemenjene melaminskom folijom debljine 18mm, u boji po izboru, otpornom na ogrebotine, obrubljeno keder trakom T-profila u boji po izboru, svi ostali rubovi obrađeni ABS trakom debljine 0.5mm, bočne stranice zaobljenih uglova, strop upušten u odnosu na stranice i leđa, vrata od istog materijala rubova obrađenih ABS trakom debljine 2 mm, metalne petlje (blum-clip sa lijevanom podesivom pločicom), vrata od istog materijala rubova obrađenih ABS trakom debljine 2 mm, metalne petlje (blum-clip sa lijevanom podesivom pločicom), stražnja strana izrađena od istog materijala radi mogućnosti postavljanja elementa u prostor kao samostojeći, element sastavljen bez vidljivih vijaka. Proizvod mora zadovoljavati sve standarde sigurnosti i kvalitete.</t>
  </si>
  <si>
    <t>6.13</t>
  </si>
  <si>
    <t xml:space="preserve">Navlaka za pokrivač (100% pamuk), za ležaljku. Proizvod mora zadovoljavati sve standarde sigurnosti, higijene i kvalitete. </t>
  </si>
  <si>
    <t>6.12</t>
  </si>
  <si>
    <t xml:space="preserve">Pokrivač, štepani, za ležaljku. Proizvod mora zadovoljavati sve standarde sigurnosti, higijene i kvalitete. </t>
  </si>
  <si>
    <t>6.11</t>
  </si>
  <si>
    <t xml:space="preserve">Donja prostirka za ležaljku dimenzije 128x58 cm. Proizvod mora zadovoljavati sve standarde sigurnosti, higijene i kvalitete. </t>
  </si>
  <si>
    <t>6.10</t>
  </si>
  <si>
    <t xml:space="preserve">Plahtica s gumicom na kutovima (100% pamuk) dimenzije 135x58 cm. Proizvod mora zadovoljavati sve standarde sigurnosti, higijene i kvalitete. </t>
  </si>
  <si>
    <t>6.9</t>
  </si>
  <si>
    <t>Nosač ležaljki: metalna plastificirana konstrukcija na 4 kotača, dim. 116x55x14 cm (konstrukcija visine 8 cm, kotači sa ležištem visine 6 cm), predviđeno kao nosač 20 komada ležaljki. Proizvod mora zadovoljavati sve standarde sigurnosti i kvalitete.</t>
  </si>
  <si>
    <t>6.8</t>
  </si>
  <si>
    <t>Ležaljka: konstrukcija od metalnih plastificiranih profila, ležaj od čvrste antibakterijske tkanine, uzglavlje i noge polukružnog oblika izrađeno od tvrde umjetne mase, kakvoća i izrada materijala visoka (Q2), izdržljivost i otpornost materijala posebno visoka (Q1), dim 138x55x13 cm, boja tkanine i plastičnog dijela konstrukcije u identičnoj boji. Proizvod mora zadovoljavati sve standarde sigurnosti i kvalitete.</t>
  </si>
  <si>
    <t>6.7</t>
  </si>
  <si>
    <t>Ormar odgajateljski sa 2 bravice, dim. (ŠDV) 100 x 40 x 120 cm s 2 police izrađen od iverice oplemenjene melaminskom folijom debljine 18mm, u boji po izboru projektanta, otpornom na ogrebotine, obrubljeno keder trakom T-profila u boji po izboru projektanta, svi ostali rubovi obrađeni ABS trakom debljine 0.5mm, stražnja strana izrađena od istog materijala radi mogućnosti postavljanja elementa u prostor kao samostojeći, elementi sastavljeni bez vidljivih vijaka. Proizvod mora zadovoljavati sve standarde sigurnosti i kvalitete.</t>
  </si>
  <si>
    <t>6.6</t>
  </si>
  <si>
    <t>Stolica odgajateljska, konstrukcija natur bukov masiv, naslon i sjedalo anatomski šper. Sve funkcionalne dimenzije i ostale značajke stolica uskleđene su sa zahtjevima HRN EN-1729-1 i HRN EN-1729-2, ili jednakovrijedno. Proizvod mora zadovoljavati sve standarde sigurnosti i kvalitete. Kriterij za jednakovrijednost: Materijal i NORMA</t>
  </si>
  <si>
    <t>6.5</t>
  </si>
  <si>
    <t>Radni stol za odgajatelja sa 3 ladice (metabox + bravica), dim (ŠDV) 120 x 60 x 75 cm, izrađen od iverice oplemenjene melaminskom folijom debljine 18mm, u boji po izboru projektanta, otpornom na ogrebotine, obrubljeno keder trakom T-profila u boji po izboru projektanta, svi ostali rubovi obrađeni ABS trakom debljine 0.5mm, stražnja strana izrađena od istog materijala radi mogućnosti postavljanja elementa u prostor kao samostojeći, elementi sastavljeni bez vidljivih vijaka. Proizvod mora zadovoljavati sve standarde sigurnosti i kvalitete.</t>
  </si>
  <si>
    <t>6.4</t>
  </si>
  <si>
    <r>
      <t xml:space="preserve">Stolica dječja  </t>
    </r>
    <r>
      <rPr>
        <b/>
        <sz val="10"/>
        <rFont val="Arial"/>
        <family val="2"/>
        <charset val="238"/>
      </rPr>
      <t>bez rukonaslona</t>
    </r>
    <r>
      <rPr>
        <sz val="10"/>
        <rFont val="Arial"/>
        <family val="2"/>
        <charset val="238"/>
      </rPr>
      <t xml:space="preserve">  visine 35 cm ergonomski dizajnirana, izrađena od bukovog masiva i bukove šperploče. Površinski zaštićena transparentnim vodootpornim ekološkim lakom.  Konstrukcija stolice izrađena od bukovog masiva debljine minimalno 20 mm. Sjedalo i naslon izrađeni su iz višeslojne bukove prešane ploče. Noge imaju PVC čepove koji sprječavaju klizanje i buku. Složive jedna na drugu.</t>
    </r>
  </si>
  <si>
    <t>6.3</t>
  </si>
  <si>
    <t>Stolić pravokutni s 4 noge, 120 x 60 cm izrađen od iverice oplemenjene melaminskom folijom debljine 18mm, u boji po izboru, otpornom na ogrebotine, obrubljeno obojenom mekanom keder trakom T-profila u boji po izboru, zaobljenih rubova, ojačanje (u skladu sa Zakonom o sigurnosti na radu) je dodatna donja ploča od istog materijala promjera 110.7cm obrub ABS traka debljine 0.5mm,ukupna debljina radne ploče je 36mm, metalne noge fi=60mm učvršćene na čeličnoj konstrukciji pričvršćenoj na donju ploču stola sa 5 vijaka, sa podesivom - promjenjivom visinom 55-59 cm, protuklizna zaštita.</t>
  </si>
  <si>
    <t>6.2</t>
  </si>
  <si>
    <t>Dječji stol u obliku pravilnog šesterokuta, sa 6 nogu, promjera 118.5 cm, jedna stranica duljine 60 cm, izrađen od iverice oplemenjene melaminskom folijom debljine 18mm, u boji po izboru), otpornom na ogrebotine, obrubljeno obojenom mekanom keder trakom T-profila u boji po izboru, zaobljenih rubova, ojačanje (u skladu sa Zakonom o sigurnosti na radu) je dodatna donja ploča od istog materijala promjera 110.7cm obrub ABS traka debljine 0.5mm,ukupna debljina radne ploče je 36mm, metalne noge fi=60mm učvršćene na čeličnoj konstrukciji pričvršćenoj na donju ploču stola sa 5 vijaka, sa podesivom - promjenjivom visinom 55-59 cm, protuklizna zaštita. Proizvod mora zadovoljavati sve standarde sigurnosti i kvalitete.</t>
  </si>
  <si>
    <t>6.1</t>
  </si>
  <si>
    <t>6. Soba dnevnog boravka 2 - vrtička grupa - kat</t>
  </si>
  <si>
    <t>5. Garderobe i sanitarije uz vrtić 2 - vrtićka grupa - kat  / ukupno</t>
  </si>
  <si>
    <t>Poštanska ploča, univerzalna za roditelje sa 20 pretinaca (rupa). Rupe na ploči služe za dopisivanje između roditelja i odgajatelja. Dubina do zida je 9,5 cm - dovoljno prostora za papire. Na ploči je pričvršćena slika poštara (Ø 16 cm). Širina ploče 56 cm, visina 76 cm. Montira se na zid.</t>
  </si>
  <si>
    <t>5.6</t>
  </si>
  <si>
    <t>Koš za otpatke, metalni plastificirani</t>
  </si>
  <si>
    <t>5.4</t>
  </si>
  <si>
    <t>Zidni pano, pluto u metalnom plastificiranom okviru sa zaobljenim rubovima dim. 80x120 cm (+/-10%)</t>
  </si>
  <si>
    <t>5.3</t>
  </si>
  <si>
    <t>5.2</t>
  </si>
  <si>
    <t xml:space="preserve">Garderobni ormar dim. 80x40x121 cm, izrađen od iverice oplemenjene melaminskom folijom debljine 18mm, u  boji po izboru, ploha otpornih na ogrebotine, obrubljeno mekanom keder trakom T-profila u boji po izboru, svi ostali rubovi obrađeni ABS trakom debljine 0.5mm, bočne stranice zaobljenih rubova. Vrata od istog materijala, rubova obrađenih ABS trakom debljine 2 mm, metalne petlje (blum-clip sa lijevanom podesivom pločicom), sigurnosne ručke u obliku cvijeta u boji keder trake, u unutrašnjosti polica u gornjem dijelu i metalna prečka za vješalice, elementi sastavljeni bez vidljivih vijaka sa 4 vrata po širini. </t>
  </si>
  <si>
    <t>5.1</t>
  </si>
  <si>
    <t>5. Garderobe i sanitarije uz vrtić 2 - vrtićka grupa - kat</t>
  </si>
  <si>
    <t>4. Soba dnevnog boravka 1 vrtička grupa - prizemlje / ukupno</t>
  </si>
  <si>
    <t>4.60</t>
  </si>
  <si>
    <t>4.59</t>
  </si>
  <si>
    <t>4.58</t>
  </si>
  <si>
    <t>Konstruktor XXL-Svestran i zabavan set za izgradnju različitih skrovišta poput brloga, skrovišta za ptice, kuća, skloništa za čamace i garaže.Idealno za poticanje kreativnosti i mašte.Djeca će uživati u izgradnji svoga skrovišta.Prilagođeno za malu djecu.Sadrži 76 komada u svijetlim bojama - 18 velikih konektora, 18 greda, 24 konektora i 16 fleksi konektora.Idealno za unutarnju i vanjsku upotrebu.Napravljeno od izuzetno čvrstog HDPE-a.Ovo je sjajna građevinska aktivnost otvorenog tipa koja djeci omogućuje istraživanje i širenje mašte - fleksibilna je i podupire višeslojno učenje. Može pomoći djeci za istraživanje zanimljivih matematičkih i inženjerskih koncepata.Dob: 2+</t>
  </si>
  <si>
    <t>4.57</t>
  </si>
  <si>
    <t>4.56</t>
  </si>
  <si>
    <t>4.55</t>
  </si>
  <si>
    <t>4.54</t>
  </si>
  <si>
    <t>4.53</t>
  </si>
  <si>
    <t>4.52</t>
  </si>
  <si>
    <t>4.51</t>
  </si>
  <si>
    <t>4.50</t>
  </si>
  <si>
    <t>4.49</t>
  </si>
  <si>
    <t>4.48</t>
  </si>
  <si>
    <t>4.47</t>
  </si>
  <si>
    <t>4.46</t>
  </si>
  <si>
    <t>4.45</t>
  </si>
  <si>
    <t>4.44</t>
  </si>
  <si>
    <t>4.43</t>
  </si>
  <si>
    <t>4.42</t>
  </si>
  <si>
    <t>4.41</t>
  </si>
  <si>
    <t>4.40</t>
  </si>
  <si>
    <t>4.39</t>
  </si>
  <si>
    <t>4.38</t>
  </si>
  <si>
    <t>4.37</t>
  </si>
  <si>
    <t xml:space="preserve">Zidni nosači za izlaganje likovnih radova, sastoji se od užadi, kvačica i 2 držača s jedne veseli suncokret sa buba marom, a sa druge strene pupoljak i cvijet visibabe na listu. Svaka figura ima dimenzije 38 x 88 cm, izrađena od mediapana, a međusobno su povezane s četiri užeta, svako duljine 5 metra. Užad služi za vješanje/izlaganje likovnih radova.Moguće izvjesiti 32 komada papira formata A4 . </t>
  </si>
  <si>
    <t>4.36</t>
  </si>
  <si>
    <t>4.35</t>
  </si>
  <si>
    <t>4.34</t>
  </si>
  <si>
    <t>4.33</t>
  </si>
  <si>
    <t>4.32</t>
  </si>
  <si>
    <t>4.31</t>
  </si>
  <si>
    <t>4.30</t>
  </si>
  <si>
    <r>
      <t>Igra pecanja 1-30</t>
    </r>
    <r>
      <rPr>
        <b/>
        <sz val="10"/>
        <color rgb="FF202124"/>
        <rFont val="Arial"/>
        <family val="2"/>
        <charset val="238"/>
      </rPr>
      <t>-</t>
    </r>
    <r>
      <rPr>
        <sz val="10"/>
        <color rgb="FF202124"/>
        <rFont val="Arial"/>
        <family val="2"/>
        <charset val="238"/>
      </rPr>
      <t>Igra s brojevima za ribolov prikladna za unutarnju i vanjsku upotrebu.Ove kompaktne ribe savršene su za upotrebu na ploči stola uz mogućnost dodatka pijeska i vode. Izvrsno za ranu matematiku!Djeca ribu zakače svojim štapovima.Poboljšava motoričke vještine i koordinaciju ruku i oka tijekom učenja brojeva od 1 do 30.Set sadrži 30 riba svijetlih boja s brojevima i 2 štapa.U kompletu se nalazi i mrežna vrećica za odlaganje.Ribe su izrađene od trajnog HDPE-a, duljine približno 10 cm.Štapovi su dugi 51 cm. Dob:2+</t>
    </r>
  </si>
  <si>
    <t>4.29</t>
  </si>
  <si>
    <t>Igra emocija-Razgovarajte o osjećajima koje izazivaju kartice i objavite u ispravnom poštanskom sandučiću.Izvrsna igra za razgovor i o pozitivnim i o negativnim emocijama.60 razglednica prikazuje fotografije iz stvarnog života s jedne strane, a na naličju su prazne.6 poštanskih sandučića pokazuju različite osjećaje (sretni, tužni, iznenađeni, zabrinuti, ljutiti i uzrujani).Pogledajte u kojem poštanskom sandučiću ima najviše kartica nakon što su sve kartice objavljene.Karte su dimenzija: 5cm x 3,5cm, a poštanske kutije 14cm x 6cm x 6cm. Dob: 3+</t>
  </si>
  <si>
    <t>4.28</t>
  </si>
  <si>
    <t>Trokut - igra vještine i timskog rada, drvena igra sastoji se od trokuta, tri veće i tri manje kuglice u različitim bojama. Proizvod mora zadovoljavati sve standarde sigurnosti i kvalitete.</t>
  </si>
  <si>
    <t>4.27</t>
  </si>
  <si>
    <t>Društvena igra - balansiranje, drvena, obojana netoksičnim bojama. Sastoji se od mjeseca, koji  služi kao baza balansa, 15-20 valjkova raznih dimenzija i boja, te kocke. Proizvod mora zadovoljavati sve standarde sigurnosti i kvalitete.</t>
  </si>
  <si>
    <t>4.26</t>
  </si>
  <si>
    <t>4.25</t>
  </si>
  <si>
    <t>4.24</t>
  </si>
  <si>
    <t>4.23</t>
  </si>
  <si>
    <t>4.22</t>
  </si>
  <si>
    <t>4.21</t>
  </si>
  <si>
    <t>Pravokutni stol izrađen od drveta dim. (šdv) 90x55x45 cm , s akrilnom pločom koja mijenja boju zahvaljujući min. 10 LED svjetala koja se mogu odabrati  daljinskim upravljačem. Opremljen s policom na koju će se smjestiti razni dodaci za različite senzorne igre. Ovaj stol je namijenjen igri i istraživanju svjetlosnih efekata. Proizvod mora zadovoljavati sve standarde sigurnosti i kvalitete.</t>
  </si>
  <si>
    <t>4.20</t>
  </si>
  <si>
    <t>Stol za pijesak i vodu - prozirni s poklopcem. Sastoji se od plastične prozirne  posude postavljene na metalni stalak. Plastična kada je duboka 20-22 cm, može se napuniti sa 60 l vode ili 40 kg pijeska. Postolje bazena ima 2 kotača radi lakšeg transporta. Voda se ispušta kroz otvor na dnu. Dimenzije: 110x60x58 cm. Proizvod mora zadovoljavati sve standarde sigurnosti i kvalitete.</t>
  </si>
  <si>
    <t>4.19</t>
  </si>
  <si>
    <t>4.18</t>
  </si>
  <si>
    <t>Sat sa motivom lista praktičan je dodatak svim vrstama interijera za djecu, a istodobno može biti i podsjetnik, podsjeća na vrijeme ručak ili na dolazak roditelja. Radio sat se automatski podešava na točno vrijeme. Postolje sata izrađeno iz  MDF materijala, obojano širine 38cm i visine 58 cm.</t>
  </si>
  <si>
    <t>4.17</t>
  </si>
  <si>
    <t>4.16</t>
  </si>
  <si>
    <t>4.15</t>
  </si>
  <si>
    <t>4.14</t>
  </si>
  <si>
    <t>4.13</t>
  </si>
  <si>
    <t>4.12</t>
  </si>
  <si>
    <t>4.11</t>
  </si>
  <si>
    <t>4.10</t>
  </si>
  <si>
    <t>4.9</t>
  </si>
  <si>
    <t>4.8</t>
  </si>
  <si>
    <t>4.7</t>
  </si>
  <si>
    <t>4.6</t>
  </si>
  <si>
    <t>4.5</t>
  </si>
  <si>
    <t>4.4</t>
  </si>
  <si>
    <r>
      <t xml:space="preserve">Stolica dječja  </t>
    </r>
    <r>
      <rPr>
        <b/>
        <sz val="10"/>
        <rFont val="Arial"/>
        <family val="2"/>
        <charset val="238"/>
      </rPr>
      <t>bez rukonaslona</t>
    </r>
    <r>
      <rPr>
        <sz val="10"/>
        <rFont val="Arial"/>
        <family val="2"/>
        <charset val="238"/>
      </rPr>
      <t xml:space="preserve">  visine 31 cm ergonomski dizajnirana, izrađena od bukovog masiva i bukove šperploče. Površinski zaštićena transparentnim vodootpornim ekološkim lakom.  Konstrukcija stolice izrađena od bukovog masiva debljine minimalno 20 mm. Sjedalo i naslon izrađeni su iz višeslojne bukove prešane ploče. Noge imaju PVC čepove koji sprječavaju klizanje i buku. Složive jedna na drugu.</t>
    </r>
  </si>
  <si>
    <t>4.3</t>
  </si>
  <si>
    <t>Stolić pravokutni s 4 noge, 120 x 60 cm izrađen od iverice oplemenjene melaminskom folijom debljine 18mm, u boji po izboru, otpornom na ogrebotine, obrubljeno obojenom mekanom keder trakom T-profila u boji po izboru, zaobljenih rubova, ojačanje (u skladu sa Zakonom o sigurnosti na radu) je dodatna donja ploča od istog materijala promjera 110.7cm obrub ABS traka debljine 0.5mm,ukupna debljina radne ploče je 36mm, metalne noge fi=60mm učvršćene na čeličnoj konstrukciji pričvršćenoj na donju ploču stola sa 5 vijaka, sa podesivom - promjenjivom visinom 49-55cm, protuklizna zaštita.</t>
  </si>
  <si>
    <t>4.2</t>
  </si>
  <si>
    <t>Dječji stol u obliku pravilnog šesterokuta, sa 6 nogu, promjera 118.5 cm, jedna stranica duljine 60 cm, izrađen od iverice oplemenjene melaminskom folijom debljine 18mm, u boji po izboru), otpornom na ogrebotine, obrubljeno obojenom mekanom keder trakom T-profila u boji po izboru, zaobljenih rubova, ojačanje (u skladu sa Zakonom o sigurnosti na radu) je dodatna donja ploča od istog materijala promjera 110.7cm obrub ABS traka debljine 0.5mm,ukupna debljina radne ploče je 36mm, metalne noge fi=60mm učvršćene na čeličnoj konstrukciji pričvršćenoj na donju ploču stola sa 5 vijaka, sa podesivom - promjenjivom visinom 49-55cm, protuklizna zaštita. Proizvod mora zadovoljavati sve standarde sigurnosti i kvalitete.</t>
  </si>
  <si>
    <t>4.1</t>
  </si>
  <si>
    <t>4. Soba dnevnog boravka 1 - vrtička grupa - prizemlje</t>
  </si>
  <si>
    <t>3. Garderobe i sanitarije uz vrtić 1 - prizemlje / ukupno</t>
  </si>
  <si>
    <t>3.4</t>
  </si>
  <si>
    <t>3.3</t>
  </si>
  <si>
    <t>3.2</t>
  </si>
  <si>
    <t>3.1</t>
  </si>
  <si>
    <t>3. Garderobe i sanitarije uz vrtić 1 - prizemlje</t>
  </si>
  <si>
    <t>2. Hodnik -kat / ukupno:</t>
  </si>
  <si>
    <t xml:space="preserve">Klupica samostalna, izrađena od MD, dim ŠDV 160cmx40cmx30cm, lakiranog u mat izvedbi, u boji po izboru, sjedište zaobljenih rubova. Klupica izrađena u obliku sanduka sa unutrašnjom pregradom radi stabilnosti i sigurnosti klupice sa pokretnim sjedištem iz jednog komada za spremnje STEM materijala. </t>
  </si>
  <si>
    <t>2.10</t>
  </si>
  <si>
    <t>STEM zid, sastoji se od 2 perforirane, plastične zidne ploče dim. 80x120cm na drvenoj podlozi, te materijala za konstruiranje zidnog mozaika: 512 raznobojnih plastičnih čavlića i 2 x 256 raznobojnih plastičnih geometrijskih oblika. Uključivo 2 drvene plitice za pospremanje materijala za konstruiranje, koje se montiraju na perforirane zidne ploče. Duž. čavlića 5,5cm. Ukupna dimenzija STEM zida je šir. 160 x vis. 120cm.</t>
  </si>
  <si>
    <t>2.9</t>
  </si>
  <si>
    <t xml:space="preserve">Mekana fotelja / vreća za sjedenje, visina sjedenja od 30-40  cm, izrađena od stiropora presvučena eko kožom u osnovnim bojama kvalitete koje se trljanjem i u modelu otopine ne otpuštaju. Visina sjedišta iznosi 100 cm. Lako se održava brisanjem vlažnom krpom i neutralnim sredstvom za pranje. </t>
  </si>
  <si>
    <t>2.8</t>
  </si>
  <si>
    <t>Klub stolić dim. 75-80 x 55-60 x 50 cm, kombinacija oplemenjena iverica deb. 25 mm, ABS traka 2 mm i metalne noge</t>
  </si>
  <si>
    <t>2.7</t>
  </si>
  <si>
    <t>Dvosjed dim. 140-150 x 50-60 x 37 cm, izrađen od čvrste pjene presvučene eko kožom u osnovnim bojama, postojanosti boje 8, visoke otpornosti na trljanje, rastezanje i trganje. Visina sjedišta iznosi 37 cm. Lako se održava brisanjem vlažnom krpom i neutralnim sredstvom za pranje i/ili vodom.</t>
  </si>
  <si>
    <t>2.6</t>
  </si>
  <si>
    <t xml:space="preserve">Zidni didaktički element pravokutnog oblika izrađen od drvenog masiva, dimenzija 25-35 cm, na podlozi od masiva ili mediapana dim. 40 x 40 cm (+/-10%). Površina elementa od oslikanog pleksiglasa (motiv stabla ili sl.). Unutar labirinta metalna kuglica. Na donjem dijelu elementa privezan štapić s magnetom na vrhu koji služi za usmjeravanje kuglice kroz labirint. Služi za razvoj fine motorike, koordinacije ruka-oko i poboljšanje koncetracije. Element se isporučujei montira na zid. </t>
  </si>
  <si>
    <t>2.5</t>
  </si>
  <si>
    <t xml:space="preserve">Zidni didaktički element kružnog oblika izrađen od drvenog masiva, promjera 25-35 cm, na podlozi od masiva ili mediapana dim. 40 x 40 cm (+/-10%). Na površini elemementa rotirajući dio u obliku brodskog kormila ili zvijezde s raznobojnim okruglim dijelovima na vrhu krakova (kormila). Služi za razvoj fine motorike i učenje boja. Element se isporučuje i montira na zid. </t>
  </si>
  <si>
    <t>2.4</t>
  </si>
  <si>
    <t xml:space="preserve">Zidni vizualni element kružnog oblika izrađen od drvenog masiva, promjera 25-35 cm, na podlozi od masiva ili mediapana dim. 40 x 40 cm (+/-10%). Na površini elementa rotirajući dio  iscrtan spiralom u jarkoj boji koja prilikom okretanja stvara optičku iluziju. Služi za razvoj vizualne percepcije.                                                                                     Element se isporučuje i montira na zid. </t>
  </si>
  <si>
    <t>2.3</t>
  </si>
  <si>
    <t xml:space="preserve">Zidni vizualni element kružnog ili kvadratnog oblika izrađen od drvenog masiva, promjera 25-35 cm, na podlozi od masiva ili mediapana dim. 40 x 40 cm (+/-10%). Na površini elementa ogledalo. Služi za razvoj vizualne percepcije.  Element se isporučuje i montira na zid. </t>
  </si>
  <si>
    <t>2.2</t>
  </si>
  <si>
    <t>Zidni didaktički element pravokutnog oblika izrađen od drvenog masiva, dimenzija 25-30x25-30 cm, na podlozi od masiva ili mediapana dim. 40x40 cm (+/-10%). Na površini elementa labirint spiralnog oblika s fiksiranim elementom (vodilicom) koji se vodi kroz labirint.  Služi za razvoj fine motorike i koordinacije ruka-oko.  Element se isporučuje i montira na zid.</t>
  </si>
  <si>
    <t>2. Hodnik - kat</t>
  </si>
  <si>
    <t>1. Hodnik - prizemlje / ukupno:</t>
  </si>
  <si>
    <t>1.10</t>
  </si>
  <si>
    <t>1.9</t>
  </si>
  <si>
    <t>1.8</t>
  </si>
  <si>
    <t>1.7</t>
  </si>
  <si>
    <t>1.6</t>
  </si>
  <si>
    <t>1.5</t>
  </si>
  <si>
    <t>1.4</t>
  </si>
  <si>
    <t>1.3</t>
  </si>
  <si>
    <t>1.2</t>
  </si>
  <si>
    <t>1.1</t>
  </si>
  <si>
    <t>1. Hodnik -prizemlje</t>
  </si>
  <si>
    <t>1. OPREMA</t>
  </si>
  <si>
    <t xml:space="preserve">Zidni didaktički element pravokutnog oblika izrađen od drvenog masiva, dimenzija 25-35 cm, na podlozi od masiva ili mediapana dim. 40 x 40 cm (+/-10%). Površina elementa od oslikanog pleksiglasa (motiv stabla ili sl.). Unutar labirinta metalna kuglica. Na donjem dijelu elementa privezan štapić s magnetom na vrhu koji služi za usmjeravanje kuglice kroz labirint. Služi za razvoj fine motorike, koordinacije ruka-oko i poboljšanje koncetracije. Element se isporučuje i montira na zid. </t>
  </si>
  <si>
    <t>Klupica samostalna,izrađena od iverice oplemenjene melaminskom folijom debljine 18mm, u boji po izboru, ploha otpornih na ogrebotine, obrubljeno mekanom keder trakom T-profila u boji po izboru, sjedeća površina zaobljenih rubova, svi ostali rubovi obrađeni ABS trakom debljine 0.5mm                                                                (ŠDV) 105 x 40 x 32 cm.</t>
  </si>
  <si>
    <t>Klupica samostalna,izrađena od iverice oplemenjene melaminskom folijom debljine 18mm, u boji po izboru, ploha otpornih na ogrebotine, obrubljeno mekanom keder trakom T-profila u boji po izboru, sjedeća površina zaobljenih rubova, svi ostali rubovi obrađeni ABS trakom debljine 0.5mm                                                               (ŠDV) 105 x 40 x 32 cm.</t>
  </si>
  <si>
    <t>Dobava i postavljanje parne brane: višeslojna polietilenska folija PE AL, ojačana mrežicom, d= 0,3 mm. Polaganje na pripremljenu podlogu od toplinske izolacije (postava unutar prostora). Postava strogo prema uputstvu proizvođača proizvoda.
Obračun po m² razvijene površine parne brane.</t>
  </si>
  <si>
    <t>Ugradnja sljemenjaka. Nabava i ugradnja glatkih sljemenjaka na sljemenu i grebenima. Sljemenjaci u boji osnovnog crijepa. Sljemenjaci se ugrađuju montažno,
postavljanjem sljemenjaka na prethodno ugrađenu sljemeno/grebenu aluminijsku traku za prozračivanje min. širine 320 mm, pričvršćivanjem kopčama za sljemenjake. S obzirom na veliku izloženost objekta udarima vjetra, sljemenjake je potrebno dodatno učvrstiti zvonastim vijcima sa brtvom. Na spoju dva grebena sa sljemenom ugrađuju se trostrani keramički razdjelnici u boji crijepa, te se pričvršćuju zvonastim vijcima sa brtvom. Stavka obuhvaća nabavu i ugradnju sljemenjaka, aluminijske sljemeno/grebene trake za prozračivanje, trostranih razdjelnika, kopči za sljemenjake, kao i držača sljemeno-grebene letve podesivih po visini, te zvonastih vijaka. Obračun po m' ugrađenog sljemena i grebena.</t>
  </si>
  <si>
    <t>RAZINA RAZRADE:</t>
  </si>
  <si>
    <t>GLAVNI PROJEKT</t>
  </si>
  <si>
    <t>OZNAKA PROJEKTA:</t>
  </si>
  <si>
    <t>Eventualne izmjene mogu se izvoditi samo uz pismeno odobrenje investitora i nadzornog inženjera.</t>
  </si>
  <si>
    <t xml:space="preserve">22-04/06
</t>
  </si>
  <si>
    <t>SUSTAVA ZA DOJAVU POŽARA</t>
  </si>
  <si>
    <t>1. SUSTAV VATRODOJAVE</t>
  </si>
  <si>
    <t>Dobava sljedeće opreme:</t>
  </si>
  <si>
    <t xml:space="preserve">Vatrodojavna analogno-adresabilna centrala 
- 2  vatrodojavne petlje, max. 240 elemenata na petlji
- max. 1000 zona
- neproširivo, multiprotokol, 4.3" grafički dodirni zaslon u boji,
- TCP/IP i HORNET+ network povezivost,
- mogućnost SIA IP dojave, 
- 5.2A napajanje max.:2x12Vdc@17Ah baterije,
- veliko kućište 497x380x97mm
- temperaturni opseg rada  -5°C do +40°C
- EN 54-2, EN 54-21, EN 12094-1 certifikati
</t>
  </si>
  <si>
    <t xml:space="preserve">Dobava i isporuka vatrootpornog ormara za smještaj vatrodojavne centrale. Izrada od čeličnog pocinčanog lima, završna obrada plastifikacijom u boji RAL kataloga po specifikaciji naručitelja- ostakljena vrata izvedena su protupožarnim staklom u klasi F60, debljine 21cm- ugrađena protupožarna brava po DIN-18250 i cilindar sa tri ključa- certificiran po ovlaštenim ustanovama u RH-dimenzije 80x80x25 cm
</t>
  </si>
  <si>
    <t xml:space="preserve">Analogno-adresabilni optički detektor s izolatorom_x000D_
- obavezno automatsko adresiranje s centrale_x000D_
- obavezno mogućnost ručnog adresiranja s centrale_x000D_
- obavezno podesiva osjetljivost s centrale, posebno za dnevni, posebno za noćni režim_x000D_
- ugraden izolator kratkog spoja_x000D_
- napredni dizajn opticke komore, zaštita od smetnji, dvostruka zaštita od prašine i insekata , zaštitna mrežica sa ultra-malim otvorima_x000D_
- trobojna LED vidljiva 360°_x000D_
- mogucnost izbora osjetljivosti detektora i moda rada daljinski putem centrale_x000D_
</t>
  </si>
  <si>
    <t xml:space="preserve">Analogno-adresabilni termički detektor s izolatorom, Inim protokol_x000D_
- obavezno automatsko adresiranje s centrale_x000D_
- obavezno mogućnost ručnog adresiranja s centrale_x000D_
- obavezno podesiva osjetljivost s centrale, posebno za dnevni, posebno za noćni režim_x000D_
- ugraden izolator kratkog spoja_x000D_
- novi dizajn opticke komore, zaštita od smetnji, dvostruka zaštita od prašine i insekata , zaštitna mrežica sa ultra-malim otvorima_x000D_
- trobojna LED vidljiva 360°_x000D_
- mogucnost izbora osjetljivosti detektora i moda rada (putem EDRV1000 drivera)_x000D_
</t>
  </si>
  <si>
    <t xml:space="preserve">Podnožje za detektore_x000D_
- opremljeno sa kontaktom (mostom) koji osigurava neprekinutost linije prilikom skidanja detektora_x000D_
</t>
  </si>
  <si>
    <t xml:space="preserve">Odstojnik za nadžbuknu montažu_x000D_
- za Inim ED i ID tip detektora, za montažu ispod EB0010 i EB0020 tipa podnožja_x000D_
</t>
  </si>
  <si>
    <t xml:space="preserve">Ulazno-izlazni modul_x000D_
- 1 nadzirani ulaz, 1 nadzirani izlaz, 1 nadzirani ulaz za spajanje na vanjsko napajanje i 1 relejni izlaz_x000D_
</t>
  </si>
  <si>
    <t xml:space="preserve">Paralelni indikator aktiviranja vatrodojavnog detektora_x000D_
</t>
  </si>
  <si>
    <t xml:space="preserve">Adresabilna sirena napajana iz petlje niske potrošnje_x000D_
- napajanje iz petlje_x000D_
- pogodna i za vanjsku ugradnju IP67_x000D_
- crvene boje_x000D_
- napajanje 9-60 Vdc_x000D_
- izbor do 32 različita tona_x000D_
- glasnoća do 106dB@1m_x000D_
- frekventni raspon 400-2850Hz_x000D_
- dimenzije Ø98 x 104mm_x000D_
- radna temperatura -5°C + 40°C_x000D_
</t>
  </si>
  <si>
    <t xml:space="preserve">Akumulator 12V,18Ah_x000D_
</t>
  </si>
  <si>
    <t xml:space="preserve">Sitni nespecificirani potrošni materijal_x000D_
- tiple, vide, vezice, instalacijske letvice, gips, patch kabeli, itd….._x000D_
</t>
  </si>
  <si>
    <t xml:space="preserve">Knjiga održavanja sustava za otkrivanje i dojavu požara_x000D_
</t>
  </si>
  <si>
    <t xml:space="preserve">Dobava i isporuka vatrodojavnog kabela, krutih vodiča, poboljšanih svojstava u požaru, s očuvanjem električne funkcije u požaru, oznake JB-H(St)H E30 2x0,8mm2
- crvene boje
- samogasiva PVC izolacija
- bezhalogeni, malodimni
- CPR klasifikacija C - s1a, d0, a1
</t>
  </si>
  <si>
    <t xml:space="preserve">Dobava i isporuka kabela UTP 4x2x24 AWG Cat 5e za spoj dojavnika na telefonsku liniju
</t>
  </si>
  <si>
    <t xml:space="preserve">Instalacijski kabela NHXH (E30) 3x2,5mm2
- za napajanje 
</t>
  </si>
  <si>
    <t>Montaža, spajanje, ostali radovi i usluge:</t>
  </si>
  <si>
    <t>Montaža adresabilne vatrodojavne centrale_x000D_
Montaža adresabilne vatrodojavne centrale na zid s vijcima i tiplama s uvlačenjem kabela;_x000D_
Montaža i spajanje akumulatora za vatrodojavnu centralu;
Spajanje adresabilne vatrodojavne centrale;_x000D_
Skidanje izolacije s kabela i izvođenje ožičenja unutar vatrodojavne centrale</t>
  </si>
  <si>
    <t>Montaža podnožja i spajanje podnožja vatrodojavnog detektora na liniju</t>
  </si>
  <si>
    <t>Montaža javljača požara na podnožje i adresiranje detektora</t>
  </si>
  <si>
    <t>Montaža odstojnika</t>
  </si>
  <si>
    <t>Montaža i spajanje ručnog javljača požara i adresiranje</t>
  </si>
  <si>
    <t>Montaža i spajanje unutarnje vatrodojavne sirene</t>
  </si>
  <si>
    <t>Montaža i spajanje vanjske vatrodojavne sirene</t>
  </si>
  <si>
    <t>Montaža izlaznog i ulaznog kontrolnog modula</t>
  </si>
  <si>
    <t>Montaža i spajanje indikatora</t>
  </si>
  <si>
    <t>Programiranje telefonske dojave centrale za dojavu požara
- programiranje telefonske dojave i spajanje na dojavni centar po izboru investitora sa zoningom</t>
  </si>
  <si>
    <t>Dobava potrebnih oznaka i označavanje svih elemenata vatrodojavnog sustava prema blok shemi</t>
  </si>
  <si>
    <t>Izrada izvedbenog projekta sustava za dojavu požara_x000D_
- dostava investitoru dva primjerka u papirnom i jednog u elektroničkom obliku</t>
  </si>
  <si>
    <t>Puštanje sustava za dojavu požara i vatrodojavnih petlji u rad, uz provjeru petlji, pronalaženje eventualnih grešaka i njihovo ispravljanje, do pune funkcionalnosti svake petlje</t>
  </si>
  <si>
    <t>Bušenje proboja Ø 24 mm kroz betonske zidove debljine do 300 mm</t>
  </si>
  <si>
    <t>Montaža vatrootpornog ormara na zid</t>
  </si>
  <si>
    <t>Izrada protupožarnog brtvljenja
- na probojima između požarnih sektora sa atestiranim negorivim materijalima odgovarajuće klase vatrootpornosti i označavanje mjesta protupožarnog brtvljenja</t>
  </si>
  <si>
    <t>Izdavanje atesta o funkcionalnosti sustava vatrodojave</t>
  </si>
  <si>
    <t>Priključak vatrodojavne centrale na napajanje
Osigurač 10 A, montaža i spajanje osigurača u razvodnom ormaru, spajanje priključka na ormar</t>
  </si>
  <si>
    <t>Polaganje AWG Cat5 kabela, uključivo s dobavom i polaganjem PNTcijevi ili kanalice i ostalog potrebnog instalacijskog materijala</t>
  </si>
  <si>
    <t>Polaganje NHXH kabela uključivo s dobavom i polaganjem potrebnih instalacijskih cijevi i ostalim materijalom</t>
  </si>
  <si>
    <t>Polaganje vatrodojavnog kabela pretežno stropom, uključivo s dobavom i polaganjem PNTcijevi ili kanalice i ostalog potrebnog instalacijskog materijala</t>
  </si>
  <si>
    <t>1. SUSTAV VATRODOJAVE:</t>
  </si>
  <si>
    <t xml:space="preserve">REKONSTRUKCIJA I NADOGRADNJA D.V. GROBNIČKI TIĆI </t>
  </si>
  <si>
    <t>INVESTITOR:</t>
  </si>
  <si>
    <t>Dražičkih boraca 64</t>
  </si>
  <si>
    <t>51218 Dražice</t>
  </si>
  <si>
    <t>FAZA PROJEKTA:</t>
  </si>
  <si>
    <t>UKUPNO  RADOVI (bez PDV-a):</t>
  </si>
  <si>
    <t>UKUPNO  RADOVI (s PDV-om):</t>
  </si>
  <si>
    <t xml:space="preserve">UVODNE NAPOMENE: </t>
  </si>
  <si>
    <t xml:space="preserve">* Troškovnikom nije obuhvaćeno  iznošenje ili zaštita  namještaja i opreme u prostorijama </t>
  </si>
  <si>
    <t xml:space="preserve">* Troškovnikom nije obuhvaćeno skidanje - demontaža ili zaštita obloga, posoblja i </t>
  </si>
  <si>
    <t xml:space="preserve">    i svih elemenata koji su smetnja obavljanju radova ili se mogu oštetiti. </t>
  </si>
  <si>
    <t>* Također nije obuhvaćeno niti ponovno  opremanje prostorija po završetku radova.</t>
  </si>
  <si>
    <t>*  Potrebno je izvršiti zatvaranje svih otvora nakon  postave  nove  opreme i cjevovoda.</t>
  </si>
  <si>
    <t>* Obvezno prije dostave ponude izvršiti uvid na objektu, provjeriti i potvrditi  cjelovitost tra-</t>
  </si>
  <si>
    <t xml:space="preserve">    ženih radova.</t>
  </si>
  <si>
    <t xml:space="preserve">* Izvođač instalaterskih radova je dužan “izvući” iz  zidova nosače, konzole i ostale dijelove, </t>
  </si>
  <si>
    <t xml:space="preserve">   a samo tamo gdje to nije moguće treba odštemati okolo i odsjeći ih u zidu.</t>
  </si>
  <si>
    <t xml:space="preserve">* Izvođač instalaterskih radova je također dužan u okviru svojih radova - cijene izvršiti sva </t>
  </si>
  <si>
    <t xml:space="preserve">   štemanja, šlicanja podova i zidova, probijanja otvora  itd. te potom učvršćenja ugrađene </t>
  </si>
  <si>
    <t xml:space="preserve">   opreme, potrebno za demontažu i kasnije izvođenje kompletne instalacije. </t>
  </si>
  <si>
    <t>* Cijena demontaže uključuje stalno čišćenje  gradilišta i odvoz na odlagalište određeno u</t>
  </si>
  <si>
    <t xml:space="preserve">   krugu objekta sve demontirane opreme i pratećeg građevinskog materijala, te zbrinjava-</t>
  </si>
  <si>
    <t xml:space="preserve">   nje - transport svega s odlagališta na gradski deponij, u udaljenosti do 25 km.</t>
  </si>
  <si>
    <t>* Pripremne, demontažne, prateće radove kao i sve druge radove izvođač je dužan obavlja-</t>
  </si>
  <si>
    <t xml:space="preserve">   ti krajnje pažljivo te je o svim detaljima dužan izvjestiti nadzor / tehničko osoblje investitora, </t>
  </si>
  <si>
    <t xml:space="preserve">   zatražiti detaljne upute i ishoditi suglasnost prije početka pojedine faze rada.</t>
  </si>
  <si>
    <t>* Opći uvjeti vrijede ako stavkom nije drugačije navedeno</t>
  </si>
  <si>
    <t xml:space="preserve">Pražnjenje instalacije radijatorskog grijanja u svrhu omogućavanja izvođenja radova </t>
  </si>
  <si>
    <t>Demontaža i ponovna ugradnja vanjske jedinice klima uređaja postavljene u prizemlju u sobi 15, jer se na zidu na kojem se nalazi predviđa nadogradnja (zbrinjavanje frreona, vakumiranje instalacije i ponovno punjenje freonom)</t>
  </si>
  <si>
    <t>VAŽNO da radijatori imaju gornje i bočne pokrivke za zaštitu budući da se postavljaju u dječji vrtić</t>
  </si>
  <si>
    <t>Standardna bijela boja RAL 9016</t>
  </si>
  <si>
    <t>(tip ‒ visina × dužina radijatora)</t>
  </si>
  <si>
    <t>11 ‒ 450 × 600</t>
  </si>
  <si>
    <t>22 ‒ 400 × 450</t>
  </si>
  <si>
    <t xml:space="preserve">22 ‒ 450 × 600 </t>
  </si>
  <si>
    <t>22 ‒ 450 × 750</t>
  </si>
  <si>
    <t>Dobava i montaža razdjelnika radijatorskog grijanja s polaznom i povratnom granom 1", s odzračnim i ispusnim ventilima  1/2" te integriranim TTO regulacijskim ventilima 1/2" na polaznim i povratnim priključcima pojedinih krugova</t>
  </si>
  <si>
    <t>Komplet sa kuglastim slavinama s holenderom za priključenje na temeljni razvod s čepovima. Razdjeljnik opremljen sa holenderskim kuglastim ventilima 1", čepovima 1", hermeto spojnicama  za priključenje bakrenih cijevi</t>
  </si>
  <si>
    <t>Dobava i montaža podžbuknih ormarića za smješraj razdjelnika radijatorskog grijanja</t>
  </si>
  <si>
    <t>Kučište od pocinčanog lima</t>
  </si>
  <si>
    <t>Lakirani standardnom bijelom bojom RAL 9010</t>
  </si>
  <si>
    <t>Ugrađena vrata sa zasunom</t>
  </si>
  <si>
    <t>Dobava i montaža bakrenih toplinskih predizoliranih cijevi u kolutu za spajanje radijatora kroz pod na razdjelnik radijatorskog grijanja u priljučnom ormariću</t>
  </si>
  <si>
    <t>komplet s fazonskim komadima i materijalom za spajanje</t>
  </si>
  <si>
    <t>s konzolama, nosačima i obujmicama s gumenim uloškom</t>
  </si>
  <si>
    <t>Prodori kroz nosivi zid za prolaz cjevovoda grijanja nadogradnje</t>
  </si>
  <si>
    <t>Izrada priključka polaznog i povratnog voda grijanja nadograđenog dijela vrtića na postojeći polazni i povratni vod grijanja pod stropom kotlovnice</t>
  </si>
  <si>
    <t>Demontaža i remontaža postojećih radijatora, popratne cijevne armature i dijelova podne konstrukcije</t>
  </si>
  <si>
    <t xml:space="preserve">Pripremno - završni radovi </t>
  </si>
  <si>
    <t>Upoznavanje s objektom</t>
  </si>
  <si>
    <t>Prijevoz naprijed specificirane opreme, materijala i alata na gradilište, te povrat alata i eventualno preostalog materijala na skladište izvođača</t>
  </si>
  <si>
    <t>Punjenje vodm i tlačna proba instalacije grijanja</t>
  </si>
  <si>
    <t>Topla proba i balansiranje instalacije grijanja</t>
  </si>
  <si>
    <t>Puštanje u pogon s obukom osoblja</t>
  </si>
  <si>
    <t>Kontakt s nadzornom službom investitora te priprema dokumentacije za tehnički prijem građevine</t>
  </si>
  <si>
    <t>Atest i garantni listovi ugrađene opreme i materijala</t>
  </si>
  <si>
    <t>Zapisnici o ispitivanju instalacije grijanja od strane ovlaštene organizacije</t>
  </si>
  <si>
    <t>Zapisnici ovlaštenih servisera o puštanju uređaja u rad</t>
  </si>
  <si>
    <t>Izrada projekta izvedenog stanja s ucrtanim svim izmjenama do kojih je došlo tokom izvođenja</t>
  </si>
  <si>
    <t>Primopredaja izvedenih radova</t>
  </si>
  <si>
    <t>Dobava i montaža klima uređaja u split izvedbi za pokrivanje toplinskih dobitaka u prizemlju u sobi 19</t>
  </si>
  <si>
    <t>Vanjska jedinica sadrži kompresor s eksceentričnim rotorom (eng. swing compressor) koji imaju nisku razinu buke i visoku energetsku učinkovitost, zrakom hlađen kondenzator te svim elementima za kontrolu, regulaciju i funkcionalan rad</t>
  </si>
  <si>
    <t>Horizontalno istrujavanje zraka omogućuje jednostavnu ugradju u arhitektonske niše ili fasadne konzole</t>
  </si>
  <si>
    <t>Karakteristike vanjske jedinice:</t>
  </si>
  <si>
    <t>Rashladni učin: min./nom./max. = 1,3/2,5/3,0 kW</t>
  </si>
  <si>
    <t>Učin gijanja: min./nom./max. = 1,3/3,0/4,0 kW</t>
  </si>
  <si>
    <t>Dimenzije v×š×d = 550×658×375 mm</t>
  </si>
  <si>
    <t>Masa. 26 kg</t>
  </si>
  <si>
    <t>Razina zvučne snage</t>
  </si>
  <si>
    <t>‒ hlađenje: 60 dBA</t>
  </si>
  <si>
    <t>‒ grijanje: 61 dBA</t>
  </si>
  <si>
    <t>Razina zvučnog tlaka</t>
  </si>
  <si>
    <t>‒ hlađenje: 46 dBA</t>
  </si>
  <si>
    <t>‒ grijanje: 47 dBA</t>
  </si>
  <si>
    <t xml:space="preserve">Radna tvar </t>
  </si>
  <si>
    <t>‒ tip: R-32</t>
  </si>
  <si>
    <t>‒  GWP: 675</t>
  </si>
  <si>
    <r>
      <t>‒ punjenje: 0,55/0,37 kg/TCO</t>
    </r>
    <r>
      <rPr>
        <vertAlign val="subscript"/>
        <sz val="10"/>
        <rFont val="Arial"/>
        <family val="2"/>
        <charset val="238"/>
      </rPr>
      <t>2eq</t>
    </r>
  </si>
  <si>
    <t>Promjer cjevovoda</t>
  </si>
  <si>
    <t>‒ tekućina: 6,35 mm</t>
  </si>
  <si>
    <t>‒ plin: 9,5 mm</t>
  </si>
  <si>
    <t>Maksimalna duljina cjevovoda (UJ ‒ VJ): 15 m</t>
  </si>
  <si>
    <t>Dodatno punjenje radne tvari: 0,02 kg/m</t>
  </si>
  <si>
    <t>Maksimalna visinska razlika (UJ ‒ VJ): 12 m</t>
  </si>
  <si>
    <t>Napajanje (faza/frekvencija/napon): 1~/50/220 ‒ 240 Hz/V</t>
  </si>
  <si>
    <t>Unutarnja jedinica opremljena je ventilatorom, izmjenjivačem topline, filterom zraka i svim drugim elementima potrebnim za zaštitu, kontrolu i regulaciju i funkcionalan rad uređaja</t>
  </si>
  <si>
    <t xml:space="preserve">Mogućnost kombiniranja vertikalnog i horizontalnog zakretanja krilaca u svrhu bolje cirkuclacije zraka </t>
  </si>
  <si>
    <t>Karakteristike unutarnje jedinice:</t>
  </si>
  <si>
    <t>Dimenzije v×š×d = 286×770×225 mm</t>
  </si>
  <si>
    <t>Masa: 8,5 kg</t>
  </si>
  <si>
    <t>Filter za zrak: uklonjiv/periv</t>
  </si>
  <si>
    <t>Protok zraka kroz ventilator:</t>
  </si>
  <si>
    <t>‒ hlađenje: 55 dBA</t>
  </si>
  <si>
    <t>‒ grijanje: 55 dBA</t>
  </si>
  <si>
    <t>‒ hlađenje: 16/26/40 dBA</t>
  </si>
  <si>
    <t>‒ grijanje: 21/28/40 dBA</t>
  </si>
  <si>
    <t xml:space="preserve">Upravljački sustavi: </t>
  </si>
  <si>
    <t>‒ Infracrveno daljinsko upravljanje: ARC480A53</t>
  </si>
  <si>
    <t>U opsegu isporuke je obuhvaćena oprema i instalacijski materijal za izradu tekuće i plinske faze te odvode kondenzata i konzolni nosači vanjske jedinice. Uređaji se spajaju na pripremljenu elektroinstalaciju</t>
  </si>
  <si>
    <t>Dobava i montaža dizalice topline u multi split izvedbi za pokrivanje toplinskih dobitaka u sobi 12 u prizemlju te sobi 21 na katu</t>
  </si>
  <si>
    <t>Rashladni učin: min./nom./max. = 1,8/5,0/5,5 kW</t>
  </si>
  <si>
    <t>Učin gijanja: min./nom./max. = 1,3/5,6/6,3 kW</t>
  </si>
  <si>
    <t>Dimenzije v×š×d = 550×765×285 mm</t>
  </si>
  <si>
    <t>Masa. 41 kg</t>
  </si>
  <si>
    <t>‒ grijanje: 62 dBA</t>
  </si>
  <si>
    <t>‒ hlađenje: 48 dBA</t>
  </si>
  <si>
    <t>‒ grijanje: 45 dBA</t>
  </si>
  <si>
    <t>Radno područje:</t>
  </si>
  <si>
    <t>‒ hlađenje: -10 ~ 46 °CDB</t>
  </si>
  <si>
    <t>‒ grijanje: -15 ~ 18 °CWB</t>
  </si>
  <si>
    <r>
      <t>‒ punjenje: 1,15/‒ kg/TCO</t>
    </r>
    <r>
      <rPr>
        <vertAlign val="subscript"/>
        <sz val="10"/>
        <rFont val="Arial"/>
        <family val="2"/>
        <charset val="238"/>
      </rPr>
      <t>2eq</t>
    </r>
  </si>
  <si>
    <t>‒ tekućina: 6,4 mm</t>
  </si>
  <si>
    <t>Maksimalna duljina cjevovoda (UJ ‒ VJ): 20 m</t>
  </si>
  <si>
    <t>Maksimalna visinska razlika (UJ ‒ VJ): 15 m</t>
  </si>
  <si>
    <t>Napajanje (faza/frekvencija/napon): 1~/50/220 ‒ 230 ‒ 240 Hz/V</t>
  </si>
  <si>
    <t>‒ Žičani daljinski upravljač: BRC944B2 / BRC073A1</t>
  </si>
  <si>
    <t>Dobava i montaža električnih bojlera za grijanje potrošne tople vode u sanitarnim čvorovima nadograđenog dijela</t>
  </si>
  <si>
    <t>Energetski razred: C</t>
  </si>
  <si>
    <t>Volumen: 80 l</t>
  </si>
  <si>
    <t>Snaga: 2 kW</t>
  </si>
  <si>
    <t>Montaža na zid</t>
  </si>
  <si>
    <t>Dimenzije š×d×v = 480×450×773 mm</t>
  </si>
  <si>
    <t>Masa praznog bojelra: 20,5 kg</t>
  </si>
  <si>
    <t>Uklanjanje samostojećeg dimnjaka od inoxa s duplom stijenkom, ukupne visine do 4 m, zajedno s pripadajućom metalnom konstrukcijom. Stavka uključuje rušenje prema opisu, prijenos i odlaganje uklonjenog materijala i odvoz materijala na gradsku deponiju. Građevinski otpad je potrebno razvrstati, što je uključeno u cijenu stavke. Obračun po komplet uklonjenom dimnjaku.</t>
  </si>
  <si>
    <t>vrata dvokrilna 165x227</t>
  </si>
  <si>
    <t>Uklanjanje vanjske stolarije (i pripadajućih kamenih klupica) ulaznog dijela u DV- prostorije 1 i 2 u nacrtima postojećeg stanja i dograđene kotlovnice uz sjeveroistočno vanjsko stubište. Stolarija se uklanja, bez posebnih mjera opreza, jer su svi ti dijelovi predviđeni za rušenje. Stavka uključuje uklanjanje, prijenos i odlaganje uklonjenog materijala i odvoz materijala na gradsku deponiju. Građevinski otpad je potrebno razvrstati, što je uključeno u cijenu stavke. Obračun po kom uklonjene stolarije.</t>
  </si>
  <si>
    <t>Rušenje kotlovnice koja je dograđena kod sjeveroistočnog vanjskog stubišta. Rušenje se previđa, u najvećoj mjeri, strojno, uz prethodno izrezivanje dijela konstrukcije koja je povezana uz ostatak građevine, kako se prilikom uklanjanja ista ne bi oštetila. Rušenje treba izvesti oprezno, kako se ne bi narušila nosivost i stabilnost ostatka objekta. Prilikom rušenja voditi računa da se ne oštete strojarske instalacije koje se zadržavaju. Rušenje se izvodi nakon prethodnog uklanjanja postojeće stolarije (obuhvaćeno posebnom stavkom) i sastoji se od uklanjanja zidova debljine 25 cm i stropne kose ab ploče, svim završnim slojevima i limarijom. Stavka uključuje rušenje prema opisu, prijenos i odlaganje uklonjenog materijala i odvoz materijala na gradsku deponiju. Građevinski otpad je potrebno razvrstati, što je uključeno u cijenu stavke. Obračun po m².</t>
  </si>
  <si>
    <t>Uklanjanje ab podne ploče i asfalta na dijelu gdje će se izvoditi nova kotlovnica. Stavka i njezina jedinična cijena obuhvaća strojno rezanje i  ručno ili strojno uklanjanje postojeće ab ploče, asfalta i betona (debljina iznosi do 20 cm)¸odgovarajućim tehnološkim postupkom. Stavka uključuje sav potreban rad, mehanizaciju i alat koji je potreban za uspješno obavljanje posla te stalno odlaganje na za to predviđen deponij koji osigurava Izvođač. Pod u prostoru ispod vanjskih stepenica zadržava se postojeći, kako bi se što manje utjecalo na nosivost i stabilnost osnovne građevine. Uklanjanje se vrši strojno i ručno, na dijelu neposredno uz objekt uz pojačani oprez, kako se ne bi narušila stabilnost objekta. Obračun po m³ stvarno uklonjenog materijala.</t>
  </si>
  <si>
    <t xml:space="preserve">Ručni iskop. Ručni široki iskop tla na prostoru ulaznog dijela u DV- prostorije 1 i 2 u nacrtima postojećeg stanja (iskop se vrši do kote na kojoj se prema projektu izvodi šljunčana podloga temeljne ploče + 284,61 m n.m.) bez obzira na kategoriju tla (predviđa se iskop u tlu B i C kategorije), prema odredbama iz projekta s poravnanjem tla i utovarom u prijevozno sredstvo. Površina polja predviđena za ručni iskop iznosi do najviše 6,0 x 5,5 m, dubina do 1,0 m. Iskop izvoditi posebno oprezno, s obzirom da su u prostoru ispod navedenih prostora položene instalacije (strojarske instalacije, vodovod, hidrantska mreža i odvodnja) na dubinama koje nisu poznate. Pri izvođenju radova, ukoliko se naiđe na navedene instalacije, potrebno ih je prikladno zaštititi kako se tijekom izvođenja preostalih radova ne bi oštetile. U navedenoj zoni je i revizijsko okno kanalizacije, koje se također ne smije oštetiti. U cijenu uračunato razupiranje i eventualno crpljenje oborinske i podzemne vode, vertikalni prijenos s odlaganjem iskopanog materijala, gradilišni razvoz materijala, te odlaganje na privremenu deponiju na gradilištu. Sve izvesti prema zahtjevima iz projekta, uz odobrenje nadzornog inženjera. Obračun po m³ stvarno iskopanog materijala u sraslom stanju. </t>
  </si>
  <si>
    <t xml:space="preserve">Široki iskop. Strojni široki iskop tla na području dogradnje DV (iskop se vrši do kote na kojoj se prema projektu izvodi šljunčana podloga + 284,61 m n.m.) bez obzira na kategoriju tla (predviđa se iskop u tlu B i C kategorije), prema odredbama iz projekta s poravnanjem tla i utovarom u prijevozno sredstvo. Iskop se tlocrtno predviđa izvesti u širini planiranih betonskih staza oko objekta (prema nacrtu situacije uređenja okoliša), dubina do 1,0 m. Na jugozapadnom dijelu čestice, uz pješčanik, radove izvesti ručno, s obzirom da se pješčanik planira zadržati. U cijenu uračunato razupiranje i eventualno crpljenje oborinske i podzemne vode, vertikalni prijenos s odlaganjem iskopanog materijala, gradilišni razvoz materijala, te odlaganje na privremenu deponiju na gradilištu. Sve izvesti prema zahtjevima iz projekta, uz odobrenje nadzornog inženjera. Obračun po m³ iskopanog materijala u sraslom stanju. </t>
  </si>
  <si>
    <r>
      <t>Izrada kamene podloge ispod temeljnih ploče i betonskih staza. Rad obuhvaća uređenje završnog izravnavajućeg sloja u svemu prema kotama iz projekta, finim planiranjem granuliranog materijala u sloju do 15 cm debljine i zbijanjem do zahtijevane zbijenosti. Ispitivanje zbijenosti vrši se odrađivanjem stupnja zbijenosti u odnosu na standardni Proctorov postupak Sz ili određivanjem modula stišljivosti Ms kružnom pločom promjera 30 cm. Zahtijevani Ms iznosi min 4,0 kN/cm</t>
    </r>
    <r>
      <rPr>
        <sz val="11"/>
        <rFont val="Calibri"/>
        <family val="2"/>
      </rPr>
      <t>²</t>
    </r>
    <r>
      <rPr>
        <sz val="11"/>
        <rFont val="Times New Roman"/>
        <family val="1"/>
      </rPr>
      <t>. Zbijanje i ispitivanje treba vršiti pri optimalnoj vlažnosti materijala. Koristi se materijal iz iskopa (uz odobrenje nadzornog inženjera). Maksimalna veličina zrna materijala za izradu kamene podloge iznosi 60 mm. U cijenu je uključen materijal, doprema, razastiranje, fino planiranje, kvašenje ili sušenje, te zbijanje odgovarajućim strojevima. Debljina kamene posteljice 30 i 20 cm. Obračun po m³ ugrađene i zbijene površine.</t>
    </r>
  </si>
  <si>
    <t>ispod temeljne ploče dogradnje vrtića</t>
  </si>
  <si>
    <t>ispod temeljne ploče dogradnje kotlovnice</t>
  </si>
  <si>
    <t>Betoniranje AB temeljnih ploča, betonom C25/30, s upotrebom potrebne oplate. Jedinična cijena sadrži dobavu, transport i njegu betona, izradu i postavu dvostrane oplate i ugradbu armature sa svim podloškama i nastavcima (nosiva i konstruktivna armatura obračunata zasebnom stavkom).  Pripremiti sve za polaganje novih i zaštititi sve postojeće instalacijske vodove. Betonira se oko postojećeg revizijskog okna kanalizacije. Obračun po m³ stvarno ugrađenog betona.</t>
  </si>
  <si>
    <t>dogradnja vrtića</t>
  </si>
  <si>
    <t>dogradnja kotlovnice</t>
  </si>
  <si>
    <t>a) ispod temeljne ploče dogradnje dječjeg vrtića</t>
  </si>
  <si>
    <t>b) iznad temeljne ploče dogradnje kotlovnice- od ruba do ruba</t>
  </si>
  <si>
    <t>c) prizemlje podnožje zidova,  od dna temeljne ploče do min 40 cm iznad razine uređenog terena (obje dogradnje)</t>
  </si>
  <si>
    <t>6.10.</t>
  </si>
  <si>
    <t>Izrada samonivelirajućeg poda nanošenjem samonivelirajuće cementne mase za izravnavanje podova, ukupne debljine 2 cm, kao završne obloge poda dograđene kotlovnice. Pod se izvodi na novoizvedenom estrihu, kao i iznad postojećeg betonskog poda ispod stepenica koji se zadržao postojeći u odgovarajućem broju slojeva. Prije izvođenja poda, površinu je potrebno pripremiti sukladno uputama proizvođača i impregnirati odgovarajućim premazom, što je uključeno u cijenu stavke. Sve radove izvesti u skladu s uputama proizvođača i prema pravilima struke. U stavku uključen kompletan rad i materijal. Obračun po m².</t>
  </si>
  <si>
    <t>Uklanjanje postoće toplinske izolacije (ETICS fasadni sustav), izvedene na južnom aneksu građevine. S obzirom da će navedeni zidovi novom dogradnjom postati u najvećoj mjeri unutarnji, predviđa se uklanjanje postojećeg fasadnog sustava na cijelom aneksu. Dio zidova koji će ostati vanjski (sanitarije i sobe dnevnog boravka na jugozapadnom pročelju), izolirati će se novom fasadom, izvedenom u kontinuitetu s onom nove dogradnje. Postojeća fasada se uklanja u potpunosti, do razine nosivog zida. Stavka uključuje uklanjanje, prijenos i odlaganje uklonjenog materijala i odvoz materijala na gradsku deponiju. Građevinski otpad je potrebno razvrstati, što je uključeno u cijenu stavke.  Obračun po m² uklonjene fasade.</t>
  </si>
  <si>
    <t>2.14.</t>
  </si>
  <si>
    <t>Demontaža, skladištenje i ponovna montaža stalka za bicikle pozicioniranog uz sjeveroistočno vanjsko stubište građevine, na dijelu na kojem će se izvoditi nova kotlovnica. Poziciju za remontažu dogovoriti s investitorom. U stavku uključeni kompletan rad i materijal. Obračun po kom.</t>
  </si>
  <si>
    <t>4.14.</t>
  </si>
  <si>
    <t>9.14.</t>
  </si>
  <si>
    <t>vanjska vrata dim otvora 200 (120+80)/240</t>
  </si>
  <si>
    <t>Privremeno uklanjanje postojeće ograde vrtića  i njihova montaža na novouređeno parkiralište zajedno s vodilicom na dijelu gdje će se izvoditi nova kotlovnica. Ovaj rad obuhvaća privremeno vađenje i demontrianje postojeće  ograde dječjeg vrtića i ponovnu montažu nakon završetka radova na izgradnji nove kotlovnice. U slučaju oštećenja ograde, Izvođač je dužan u svom trošku izradit istu takvu ogradu. U cijenu je uračunat sav potreban rad, strojevi, alat, prijevoz i utovar na privremeno odlagalište koje osigurava Izvođač te sve što je potrebno za potpuno dovršavanje posla. Obračun radova po m' privremeno demontirane i ponovno ugrađene ograde.</t>
  </si>
  <si>
    <t>9.15.</t>
  </si>
  <si>
    <t>Jednokrilna metalna vrata ulaza u spremište ispod stepenica. Izrada, doprema i ugradnja metalnih vrata po izboru investitora. Vrata s lokotom. Metalni profili bez zahtjeva toplinske provodljivosti. U cijenu je uračunata dobava vrata prma opisu, svi prijevozi i prijenosi, rad na ugradbi, te sav drugi potreban rad i materijal s svim podloškama i nastavcima. Izvođač prije izvedbe dužan je mjere provjeriti na licu mjesta. Obračun po komadu ugrađene stolarije.</t>
  </si>
  <si>
    <t>vrata dim otvora 100/140</t>
  </si>
  <si>
    <t>Betoniranje armirano-betonskog kosog trostrešnog krovišta (nagib krovišta 10 stupnjeva) betonom C35/45 s dodatkom aditiva za vodonepropusnost, u propisano izrađenoj oplati koja osigurava položaj i mjere u svemu prema nacrtima i uvjetima iz projekta. Krovište se armira i betonira zajedno s horizontalnim (kosim) serklažom, vijencem i krovnim gredama. U cijenu uračunata dobava betona, svi prijevozi i prijenosi, izrada i demontaža oplate i skele, rad na ugradbi i njezi betona te sav drugi potreban rad i materijal s dobavom i ugradbom konstruktivne armature sa svim podloškama i nastavcima (nosiva armatura obračunata zasebnom stavkom). Obračun po m³ ugrađenog betona.</t>
  </si>
  <si>
    <t>5.7.</t>
  </si>
  <si>
    <r>
      <t>‒ grijanje: 5,2 ‒ 10,4 m</t>
    </r>
    <r>
      <rPr>
        <vertAlign val="superscript"/>
        <sz val="11"/>
        <color theme="1"/>
        <rFont val="Calibri"/>
        <family val="2"/>
        <charset val="238"/>
        <scheme val="minor"/>
      </rPr>
      <t>3</t>
    </r>
    <r>
      <rPr>
        <sz val="11"/>
        <color theme="1"/>
        <rFont val="Calibri"/>
        <family val="2"/>
        <charset val="238"/>
        <scheme val="minor"/>
      </rPr>
      <t>/min</t>
    </r>
  </si>
  <si>
    <r>
      <t>‒ hlađenje: 4,2 ‒ 9,7 m</t>
    </r>
    <r>
      <rPr>
        <vertAlign val="superscript"/>
        <sz val="11"/>
        <color theme="1"/>
        <rFont val="Calibri"/>
        <family val="2"/>
        <charset val="238"/>
        <scheme val="minor"/>
      </rPr>
      <t>3</t>
    </r>
    <r>
      <rPr>
        <sz val="11"/>
        <color theme="1"/>
        <rFont val="Calibri"/>
        <family val="2"/>
        <charset val="238"/>
        <scheme val="minor"/>
      </rPr>
      <t>/min</t>
    </r>
  </si>
  <si>
    <t>4.2.2.</t>
  </si>
  <si>
    <t>4.2.1.</t>
  </si>
  <si>
    <t>4.1.2.</t>
  </si>
  <si>
    <t>4.1.1.</t>
  </si>
  <si>
    <t>3.6.</t>
  </si>
  <si>
    <t>2.18.</t>
  </si>
  <si>
    <t>2.17.</t>
  </si>
  <si>
    <t>2.16.</t>
  </si>
  <si>
    <t>2.15.</t>
  </si>
  <si>
    <t>Demontaža i zbrinjavanje postojećeg kotla na pelete</t>
  </si>
  <si>
    <t>2.19.</t>
  </si>
  <si>
    <t xml:space="preserve">Široki iskop. Strojni široki iskop tla na području dogradnje kotlovnice (iskop se vrši do kote na kojoj se prema projektu izvodi šljunčana podloga + 284,97 m n.m.) bez obzira na kategoriju tla (predviđa se iskop u tlu B i C kategorije), prema odredbama iz projekta s poravnanjem tla i utovarom u prijevozno sredstvo. Iskop se predviđa izvesti u tlocrtnim dimenzijama novoploanirane kotlovnice, kako se ne bi dodatno zadiralo u prostor parkirališta, dubina iskopa do 0,5 m. U cijenu uračunato razupiranje i eventualno crpljenje oborinske i podzemne vode, vertikalni prijenos s odlaganjem iskopanog materijala, gradilišni razvoz materijala, te odlaganje na privremenu deponiju na gradilištu. Sve izvesti prema zahtjevima iz projekta, uz odobrenje nadzornog inženjera. Obračun po m³ iskopanog materijala u sraslom stanju. </t>
  </si>
  <si>
    <t>PROJEKTANT:</t>
  </si>
  <si>
    <t>Silvestar Šantak</t>
  </si>
  <si>
    <t>2.20.</t>
  </si>
  <si>
    <t xml:space="preserve">Uklanjanje dijelova zidanih zidova u svrhu pretvaranja postojećih prozora u vrata, sukladno nacrtnoj dokumentaciji. Nova vrata biti će iste širine kao prozor- uklanja se samo parapetni dio zida ispod prozora (i klupice). Rušenje treba izvesti oprezno, kako se ne bi narušila nosivost i stabilnost otvora, kao ni ostatka objekta. Stavka uključuje rušenje prema opisu, prijenos i odlaganje uklonjenog materijala i odvoz materijala na gradsku deponiju. Obračun po m³ uklonjenog materijala zida.  </t>
  </si>
  <si>
    <t>2.21.</t>
  </si>
  <si>
    <t>Demontaža metalnih zaštitnih rešetki prozora garderoba i soba dnevnog boravka na jugoistočnom pročelju objekta, te hodnika na sjeveroistočnom pročelju. Radove izvesti uz minimalna oštećenja zida. Površine rešetki do 2,5 m². Stavka uključuje demontažu, prijenos i odlaganje uklonjenog materijala i odvoz materijala na gradsku deponiju. Obračun po kom uklonjene rešetke.</t>
  </si>
  <si>
    <t>Demontaža metalnih zaštitnih rešetki prozora sanitarija i soba dnevnog boravka na jugozapadnom pročelju objekta  i ponovna montaža nakon izvođenja radova na fasadi. Radove izvesti uz minimalna oštećenja zida. Površine rešetki do 2,5 m².  Stavka uključuje demontažu, prijenos i odlaganje uklonjenog materijala i ponovnu montažu nakon izvođenja radova na fasadi. Eventualno potrebne preinake potrebne za ispravnu ugradnju uključene u cijenu stavke. Obračun po kom uklonjene i ponovno montirane rešetke.</t>
  </si>
  <si>
    <t>Uklanjanje vanjskih kamenih klupica s prozora prozora sanitarija i soba dnevnog boravka na jugozapadnom pročelju objekta. Radove izvesti uz minimalna oštećenja zida. Duljine klupica do najviše 150 cm. Stavka uključuje demontažu, prijenos i odlaganje uklonjenog materijala i odvoz materijala na gradsku deponiju. Obračun po m' uklonjenih klupica.</t>
  </si>
  <si>
    <t>Dobava i ugradba vanjskih kamenih klupčica širine do 20 cm. Klupčice se polažu u sloju građevinskog ljepila otporno na vlagu i mraz. Točne dimenzije klupčica uzeti na licu mjesta. Obračun po m' ugrađene klupčice.</t>
  </si>
  <si>
    <t>Dobava i ugradba unutarnjih prozorskih kamenih klupčica širine do 20 cm. Klupčice potrebno izvesti zaobljenih rubova, kako bi se smanjila mogućnost ozljeda djece. Klupčice se polažu u sloju građevinskog ljepila otporno na vlagu i mraz. Točne dimenzije klupčica uzeti na licu mjesta. Obračun po m' ugrađene klupčice.</t>
  </si>
  <si>
    <t xml:space="preserve">Zidanje pregradnih zidova šupljom opekom u produžnom mortu M5 s ostavljanjem otvora. Zid debljine 10 cm. Položaj i mjere u svemu prema nacrtima i uvjetima iz projekta. U cijenu je uračunata dobava, svi prijevozi i prijenosi, izrada i demontaža skele, rad na ugradbi, te sav potreban rad i materijal. Obračun po m² ozidanog zida s uračunatim nadvojima u cijenu zidanja. </t>
  </si>
  <si>
    <t xml:space="preserve">Zidanje pregradnih opečnih zidova debljine 10 cm zidnim elementom dimenzije 50x10x24,9
cm. U cijenu je uključen sav rad i materijal, pomoćna sredstva, oplata, pomoćni materijali, rezanje poluopeke za zidarski vez, završna obrada vertikalnih špaleta otvora, te potrebna skela. Izvedba striktno po uputama proizvođača. Reakcija pri požaru A1, razred požarne otpornosti REI/ EI 90. Položaj i mjere u svemu prema nacrtima i uvjetima iz projekta. Obračun po m² ozidanog zida s uračunatim nadvojem u cijenu zidanja. </t>
  </si>
  <si>
    <t>Uklanjanje vrata kotlovnice 9, te ulaznih vrata u sjeverni ankes zgrade (na etaži kata) kako bi se ugradila nova, zadovoljavajućih požarnih zahtjeva. Stolariju ukloniti oprezno, bez oštećivanja zida (eventualno potreban zidarski popravak do stanja potrebnog da bi se ugradila nova vrata ulazi u cijenu ove stavke). Stavka uključuje uklanjanje, prijenos i odlaganje uklonjenog materijala i odvoz materijala na gradsku deponiju. Građevinski otpad je potrebno razvrstati, što je uključeno u cijenu stavke. Obračun po kom uklonjene stolarije.</t>
  </si>
  <si>
    <t>Jednokrilna protupožarna ALU vrata kotlovnica. Izrada, doprema i ugradnja aluminijskih vrata kotlovnica po izboru investitora. Uključen set okova za vrata s kvakom i bravom. ALU profili bez zahtjeva toplinske provodljivosti. Vanjska vrata moraju sadržavati ventilacijsku rešetku površine min 580 cm2. Otpornost na požar EI2 90-C. U cijenu je uračunata dobava vrata, kvake, brave, svi prijevozi i prijenosi, rad na ugradbi, te sav drugi potreban rad i materijal s svim podloškama i nastavcima. Izvođač prije izvedbe dužan je mjere provjeriti na licu mjesta. Obračun po komadu ugrađene stolarije.</t>
  </si>
  <si>
    <t>unutarnja vrata dim otvora 80/240</t>
  </si>
  <si>
    <t>9.16.</t>
  </si>
  <si>
    <t>6GP-2023-V</t>
  </si>
  <si>
    <t>FOTONAPONSKE ĆELIJE</t>
  </si>
  <si>
    <r>
      <t>Žbukanje unutarnjih zidova i stupova. Komplet dobava i izrada grube i fine produžne žbuke (2.0 cm) na svim zidovima sa prethodnim nabačajem cementnog šprica. Izvedena žbuka treba biti pripravna za izvedbu soboslikarskih radova ili oblaganje keramičkih pločicama. U cijenu je uračunata dobava, svi prijevozi i prijenosi, montaža i demontaža skele ili pokretna skela, rad na izradi te sav drugi potreban rad i materijal  uključujući i kutnike, mrežice. Obračun po m</t>
    </r>
    <r>
      <rPr>
        <vertAlign val="superscript"/>
        <sz val="11"/>
        <rFont val="Times New Roman"/>
        <family val="1"/>
        <charset val="238"/>
      </rPr>
      <t>2</t>
    </r>
    <r>
      <rPr>
        <sz val="11"/>
        <rFont val="Times New Roman"/>
        <family val="1"/>
        <charset val="238"/>
      </rPr>
      <t xml:space="preserve"> ožbukanog zida.</t>
    </r>
  </si>
  <si>
    <r>
      <t>Žbukanje podgleda stropova i greda (bočne strane i podgledi). Komplet dobava i izrada grube i fine produžne žbuke (2.0 cm) na podgledu stropova s prethodnim nabačajem cementnog šprica.  U cijenu je uračunata dobava, svi prijevozi i prijenosi, montaža i demontaža skele ili pokretna skela, rad na izradi te sav drugi potreban rad i materijal uključujući i kutnike, mrežice. Obračun po m</t>
    </r>
    <r>
      <rPr>
        <vertAlign val="superscript"/>
        <sz val="11"/>
        <rFont val="Times New Roman"/>
        <family val="1"/>
        <charset val="238"/>
      </rPr>
      <t>2</t>
    </r>
    <r>
      <rPr>
        <sz val="11"/>
        <rFont val="Times New Roman"/>
        <family val="1"/>
        <charset val="238"/>
      </rPr>
      <t xml:space="preserve"> ožbukane površine.</t>
    </r>
  </si>
  <si>
    <r>
      <t>Izrada skele. Doprema i izrada (montaža) pročeljne skele za izvođenje fasade, krovišta i svih pratećih radova (građevinsko-obrtničkih i instalaterskih radova). Cijena obuhvaća sve radove oko postave, razne preinake, prepravke, te demontažu i odvoz skele nakon izvršenih radova. Skelu treba postaviti tako da se nesmetano može pristupiti svim elementima fasade i krovišta. Širina skele je od 80 do 90 cm, a montira se na nužnoj udaljenosti od pročelja za nesmetano obavljanje radova. Skela mora biti propisno popođena i ukrućena prema svim važećim propisima zaštite na radu i hrvatskim normama. Skela mora biti opremljena zaštitnom mrežom, penjalicama i signalizacijom. Skela se montira na svim pročeljima objelta, da bi se omogućilo nesmetano obavljanje radova na cijeloj površini fasade i krovišta. Visina skele za 1 m viša od vijenca. Obračun po m</t>
    </r>
    <r>
      <rPr>
        <vertAlign val="superscript"/>
        <sz val="11"/>
        <rFont val="Times New Roman"/>
        <family val="1"/>
        <charset val="238"/>
      </rPr>
      <t>2</t>
    </r>
    <r>
      <rPr>
        <sz val="11"/>
        <rFont val="Times New Roman"/>
        <family val="1"/>
        <charset val="238"/>
      </rPr>
      <t>.</t>
    </r>
  </si>
  <si>
    <t>€</t>
  </si>
  <si>
    <t>Rijeka, ožujak 2023.</t>
  </si>
  <si>
    <t>4/6GP-2023-V</t>
  </si>
  <si>
    <t>dipl.ing.stroj.</t>
  </si>
  <si>
    <t>Jedinična cijena [€]</t>
  </si>
  <si>
    <t>Ukupno [€]</t>
  </si>
  <si>
    <t>1. OPĆENITO</t>
  </si>
  <si>
    <t>Radijator u prizemlju koji se zbog rekonstrukcije vjetrobrana mora odspojiti, vraća se na istu poziciju</t>
  </si>
  <si>
    <t>Radijator na katu u hodniku 1 koji se zbog probijanja vrata kroz zid radi povezivanja s nadogradnjom mora premijestiti na zid do</t>
  </si>
  <si>
    <t>1. OPĆENITO UKUPNO:</t>
  </si>
  <si>
    <t>2. INSTALACIJA DIZALICA TOPLINE</t>
  </si>
  <si>
    <t>Vanjska jedinica</t>
  </si>
  <si>
    <t>Simultana i automatska promjena temperature isparavanja radnog medija prema temperaturi okoliša omogućuje dodatne uštede energije i veći komfor zbog viših temperatura istrujanog zraka. Jedinica je opremljena sa pločastim izmjenjivačem topline [intercooler] koji omogućuje značajno poboljšanje efikasnosti kako u hlađenju tako i u grijanju. Uređaj je opremljen s "pump out/down" funkcijom koja omogućuje jednostavno servisiranje pojedinih dijelova sustava. Uređaji su EUROVENT certificirani.</t>
  </si>
  <si>
    <t>Maksimalno dozvoljena udaljenosti: ukupno cijevni razvod do 1000 metara; najudaljenija dionica cjevovoda je 220 m; visinska razlika između vanjske i unutarnje jedinice iznosi 110 m, visinska razlika između pojedinih unutarnjih jedinica iznosi 50 m.</t>
  </si>
  <si>
    <t>Konstrukcija: Jedinice su modularne izvedbe sa osnovnim nosivim okvirom i galvaniziranim čeličnim panelima sa odgovarajućom zaštitom za vanjsku i unutarnju ugradnju. Do veličine 26HP jedinice mogu biti u izvedbi 1 modula, dok su veće sastavljene od dva, ili tri modula. Jedinica se standardno isporučuje sa zaštitnom mrežom izmjenjivača. Ventilatori su niskošumne izvedbe s DC kontinuiranom regulacijom brzine vrtnje. Raspoloživi eksterni statički tlak ventilatora je 110 Pa. Svi kompresori u uređaju su inverterski, zvučno izolirani SSC-tip hermetički scroll izvedbe s radnim područjem 15-150 Hz.</t>
  </si>
  <si>
    <t>Jedinica je sastavljena iz jednog modula sljedećih tehničkih karakteristika:</t>
  </si>
  <si>
    <t>Qh ukupno = 22,4 kW</t>
  </si>
  <si>
    <t>Priključna snaga:</t>
  </si>
  <si>
    <t>N ukupno = 5,6 kW    /   380 - 415 V - 50 Hz</t>
  </si>
  <si>
    <t>EER: 4 (100% opterećenja)</t>
  </si>
  <si>
    <t>Tv = 35°C ST</t>
  </si>
  <si>
    <t>Tp = 27°C ST, 46%RH</t>
  </si>
  <si>
    <t>SEER: 7,85</t>
  </si>
  <si>
    <t>Qg ukupno = 25,2 kW</t>
  </si>
  <si>
    <t>N ukupno = 5,74 kW    /   380 - 415 V - 50 Hz</t>
  </si>
  <si>
    <t>COP: 4,4 (100% opterećenja)</t>
  </si>
  <si>
    <t>Tv= 7°C ST</t>
  </si>
  <si>
    <t>Tp = 20°C ST</t>
  </si>
  <si>
    <t>Raspoloživi kapacitet @ Tok = -15 °C</t>
  </si>
  <si>
    <t>Qg ukupno = 23,9 kW</t>
  </si>
  <si>
    <t>Radno područje (grijanje): od -25° do 24 °C</t>
  </si>
  <si>
    <t>Radno područje (hlađenje) od -5° do 50 °C</t>
  </si>
  <si>
    <t>Nivo zvučnog tlaka (hlađenje): 53 dB(A) na udaljenosti 1m od jedinice</t>
  </si>
  <si>
    <t>Nivo zvučnog tlaka (grijanje): 58 dB(A) na udaljenosti 1m od jedinice</t>
  </si>
  <si>
    <t>Dimenzije ukupno:</t>
  </si>
  <si>
    <t>d × š = 930 × 765 mm; h = 1695 mm</t>
  </si>
  <si>
    <t>Masa ukupno: 175 kg</t>
  </si>
  <si>
    <t>Unutarnja jedinica</t>
  </si>
  <si>
    <t>Uređaj uključuje dodatni rashladni krug s radnom tvari R134a: pločasti izmjenjivač topline dviju radnih tvari R410A (vanjska jedinica) i R134a; dodatni scroll kompresor, elektronski ekspanzijski ventil, akumulator radne tvari, zaštitne komponente i shrader ventile za servisiranje sekundarnog kruga . Sustav je prednapunjen s radnom tvari R134a.</t>
  </si>
  <si>
    <t>DI: On/off, G/H, Smart grid, Solar interlock</t>
  </si>
  <si>
    <t>DO: 2 x troputni ventil, 1 x dvoputni ventil, signal greške, status rada</t>
  </si>
  <si>
    <t>Tehničke karakteristike:</t>
  </si>
  <si>
    <t>Temperaturni uvjeti:</t>
  </si>
  <si>
    <t>Tok=7°C, Tpol=65°C, ΔT=10°C</t>
  </si>
  <si>
    <t>Raspoloživi kapacitet grijanja:</t>
  </si>
  <si>
    <t>Qg =  25,0 kW</t>
  </si>
  <si>
    <t xml:space="preserve">Pi = 5 kW / 3~  ; 380 V </t>
  </si>
  <si>
    <t>Dimenzije: 518 × 330mm ; h=1210 mm,</t>
  </si>
  <si>
    <t>Masa: 103.5 kg</t>
  </si>
  <si>
    <t>medij:  R-410A i R134a</t>
  </si>
  <si>
    <t>Zvučni tlak na udaljenosti od 1m i visini od 1,5m : 42 dB(A)</t>
  </si>
  <si>
    <t>Priključak R410A: tekuća faza: 9,52 mm</t>
  </si>
  <si>
    <t>Priključak R410A: plinovita faza: 15,9 mm</t>
  </si>
  <si>
    <t>Regulacija i upravljanje</t>
  </si>
  <si>
    <t>Kontrola pristupa s mogućnošću ograničavanja pristupa korisnika.</t>
  </si>
  <si>
    <t>Funkcije: on/off, režim rada, set point, brzina ventilatora, postavke ESP, signalizacija greške, signalizacija zaprljanosti filtera.</t>
  </si>
  <si>
    <t>Cjevni razvod i puštanje u pogon</t>
  </si>
  <si>
    <t>Predizolirane bakrene cijevi u kolutu za freonsku instalaciju plinske i tekuće faze namjenjene za rashladni medij R-410A . U kompletu sa spojnicama i koljenima, spojnim i pričvrsnim materijalom. Cijevi moraju biti odmašćene, očišćene i osušene prije ugradnje.</t>
  </si>
  <si>
    <t>2.4.1.</t>
  </si>
  <si>
    <t xml:space="preserve"> Φ 9,5 mm</t>
  </si>
  <si>
    <t>2.4.2.</t>
  </si>
  <si>
    <t xml:space="preserve"> Φ 19,1 mm</t>
  </si>
  <si>
    <t>2.4.3.</t>
  </si>
  <si>
    <t>Dopuna radne tvari</t>
  </si>
  <si>
    <t>Radni medij R410A</t>
  </si>
  <si>
    <t>2.4.4.</t>
  </si>
  <si>
    <t>Puštanje u pogon VRF sustava</t>
  </si>
  <si>
    <t>Puštanje u pogon VRF sustava uključivo provjeru nepropusnosti freonske instalacije, vakumiranje i dopunjavanje rashladnog sredstva od strane ovlaštenog servisa uz izdavanje potrebnih uputa za korištenje, atesta i garancija. Puštanje u pogon ne sadrži spajanje cijevi i struje kao niti radnu tvar.</t>
  </si>
  <si>
    <t>2.INSTALACIJA DIZALICA TOPLINE UKUPNO:</t>
  </si>
  <si>
    <t>3. INSTALACIJA PRIMARNOG KRUGA GRIJANJA</t>
  </si>
  <si>
    <t>Dobava i ugradnja ekspanzijske posude</t>
  </si>
  <si>
    <t>Volumen: 35 l</t>
  </si>
  <si>
    <t>Priključak: 3/4"</t>
  </si>
  <si>
    <t>Max. radni tlak: 10 bar</t>
  </si>
  <si>
    <t>Dimenzije (Φ×h): 400×390 mm</t>
  </si>
  <si>
    <t>Dobava i ugradnja akumulacijskog spremnika namijenjenog za rad u sustavu s dizalicom topline</t>
  </si>
  <si>
    <t>Volumen: 805 l</t>
  </si>
  <si>
    <t>Neto težina: 115 kg</t>
  </si>
  <si>
    <t>Izolacija (čvrsti PU): 100 mm</t>
  </si>
  <si>
    <r>
      <t xml:space="preserve">Toplinski gubici </t>
    </r>
    <r>
      <rPr>
        <sz val="10"/>
        <rFont val="Arial Nova"/>
        <family val="2"/>
        <charset val="238"/>
      </rPr>
      <t>Δ</t>
    </r>
    <r>
      <rPr>
        <sz val="10"/>
        <rFont val="Arial"/>
        <family val="2"/>
        <charset val="238"/>
      </rPr>
      <t>T 45K: 128 W</t>
    </r>
  </si>
  <si>
    <t>Maksimalna radna tempreratura: 95 °C</t>
  </si>
  <si>
    <t>Nazivni tlak vodenog spremnika: 3 bar</t>
  </si>
  <si>
    <t>Dimenzije (Φ×h): 990×1947 mm</t>
  </si>
  <si>
    <t>Mnimalna visina prostorije: 1960 mm</t>
  </si>
  <si>
    <t>Broj priključaka: 4</t>
  </si>
  <si>
    <t>Broj izlaza: 5</t>
  </si>
  <si>
    <r>
      <t>Dimenzije priključaka i izlaza: G1</t>
    </r>
    <r>
      <rPr>
        <sz val="10"/>
        <rFont val="Arial Nova"/>
        <family val="2"/>
      </rPr>
      <t>½"</t>
    </r>
  </si>
  <si>
    <t>Dobava crnih čeličnih šavnih cijevi NO 32 uključivo sa svim fazonskim komadima, ovjesnim priborom i potrošnim materijalom za zavarivanje</t>
  </si>
  <si>
    <t>Dobava crnih čeličnih šavnih cijevi NO 40 uključivo sa svim fazonskim komadima, ovjesnim priborom i potrošnim materijalom za zavarivanje</t>
  </si>
  <si>
    <t>Dobava crnih čeličnih šavnih cijevi NO 50 uključivo sa svim fazonskim komadima, ovjesnim priborom i potrošnim materijalom za zavarivanje</t>
  </si>
  <si>
    <t>Dobava i ugradnja pumpi u primarnom krugu grijanja (od unutarnje jedinice do akumulacijskog spremnika)</t>
  </si>
  <si>
    <t>Tehničke karakteristike:
Protok, V = 1,1 m3/h
Visina dobave, h = 1 m
Medij = 100% voda
Temperatura medija, t = 80 °C
Snaga, P = 0,04 kW
Izvedba motora – EC motor
Mrežni priključak: 1~230V /50Hz
Uzeta struja, I = 0,35 A
Vrsta zaštite: IP X4D
Klasa izolacije: F
Zaštita motora: Integriano
Priključak cijevi s usisne strane: G 1 1/2 , PN 10
Priključak cijevi s tlačne strane: G 1 1/2, PN 10
Duljina: 180 mm
Masa, m = 4,1 kg</t>
  </si>
  <si>
    <t>3. INSTALACIJA PRIMARNOG KRUGA GRIJANJA UKUPNO:</t>
  </si>
  <si>
    <t>4. INSTALACIJA RADIJATORSKOG GRIJANJA</t>
  </si>
  <si>
    <t>Dobava i motaža pločastih radijatora i radijatorskog pribora (odzračnici, ispusti, prigušnice, ventili)</t>
  </si>
  <si>
    <t>4.1.3.</t>
  </si>
  <si>
    <t>4.1.4.</t>
  </si>
  <si>
    <t>Dobava pribora za priključenje radijatora s donje strane iz zida</t>
  </si>
  <si>
    <t xml:space="preserve">Spoj priključaka za radijator R 1/2"  </t>
  </si>
  <si>
    <t>Ventil kutni za dvocijevni sustav</t>
  </si>
  <si>
    <t>Termostatska glava</t>
  </si>
  <si>
    <t>4.2.3.</t>
  </si>
  <si>
    <t>Radijatorska prigušnica</t>
  </si>
  <si>
    <t xml:space="preserve">Držači razdjelnika sa zvučnom izolacijom za ugradnju u ormariće. </t>
  </si>
  <si>
    <t>4.3.1.</t>
  </si>
  <si>
    <t>Za 5 krugova grijanja</t>
  </si>
  <si>
    <t>4.3.2.</t>
  </si>
  <si>
    <t>Za 6 krugova grijanja</t>
  </si>
  <si>
    <t>4.4.1.</t>
  </si>
  <si>
    <t>4.4.2.</t>
  </si>
  <si>
    <t>4.5.1.</t>
  </si>
  <si>
    <t>Cu  Φ12×1</t>
  </si>
  <si>
    <t>4.5.2.</t>
  </si>
  <si>
    <t>Cu  Φ15×1</t>
  </si>
  <si>
    <t>4.6.1.</t>
  </si>
  <si>
    <t>Cu  Φ22×1</t>
  </si>
  <si>
    <t>4.6.2.</t>
  </si>
  <si>
    <t>Cu  Φ28×1,5</t>
  </si>
  <si>
    <t>4.6.3.</t>
  </si>
  <si>
    <t>Cu  Φ35×1,5</t>
  </si>
  <si>
    <t>Izolacija cjevovoda (dobava i ugradnja) tople vode toplinskom izolacijom za grijanje</t>
  </si>
  <si>
    <t>4.7.1.</t>
  </si>
  <si>
    <t>4.7.2.</t>
  </si>
  <si>
    <t>4.7.3.</t>
  </si>
  <si>
    <t>Postojeći cjevovod crna čelična cijev NO50 - grana grijanja dogradnje bakrena cijev Cu35×1,5</t>
  </si>
  <si>
    <t>Komplet sa svim potrebnim materijalom za varenje, spajanje, brtvljenje, ...</t>
  </si>
  <si>
    <t>4. INSTALACIJA RADIJATORSKOG GRIJANJA UKUPNO:</t>
  </si>
  <si>
    <t>5. INSTALACIJA KLIMA UREĐAJA</t>
  </si>
  <si>
    <t>5.1.1.</t>
  </si>
  <si>
    <t>5.1.2.</t>
  </si>
  <si>
    <t>5.2.1.</t>
  </si>
  <si>
    <t>- kom: 1</t>
  </si>
  <si>
    <t>5.2.2.</t>
  </si>
  <si>
    <t>U opsegu isporuke je obuhvaćena oprema i instalacijski materijal za izradu tekuće i plinske faze te odvode kondenzata i konzolni nosači vanjske jedinice. Uređaji se spajaju na pripremljenu elektroinstalaciju.</t>
  </si>
  <si>
    <t>-kom: 2</t>
  </si>
  <si>
    <t>5. INSTALACIJA KLIMA UREĐAJA UKUPNO:</t>
  </si>
  <si>
    <t>6. INSTALACIJA BOJLERA</t>
  </si>
  <si>
    <t>6. INSTALACIJA BOJLERA UKUPNO:</t>
  </si>
  <si>
    <t>1. OPĆENITO:</t>
  </si>
  <si>
    <t>2. INSTALACIJA DIZALICA TOPLINE:</t>
  </si>
  <si>
    <t>3. INSTALACIJA PRIMARNOG KRUGA GRIJANJA:</t>
  </si>
  <si>
    <t>4. INSTALACIJA RADIJATORSKOG GRIJANJA:</t>
  </si>
  <si>
    <t>5. INSTALACIJA KLIMA UREĐAJA:</t>
  </si>
  <si>
    <t>6. INSTALACIJA BOJLERA:</t>
  </si>
  <si>
    <t xml:space="preserve">23-03/08
</t>
  </si>
  <si>
    <t>Rijeka, ožujak 2023. godine</t>
  </si>
  <si>
    <t>Cirkularna pumpa</t>
  </si>
  <si>
    <t>vanjska jedinica vrf sustava</t>
  </si>
  <si>
    <t>unutarnja jedinica vrf sustava</t>
  </si>
  <si>
    <t>9GP-2022-V</t>
  </si>
  <si>
    <t xml:space="preserve">23-03/05
</t>
  </si>
  <si>
    <t>Koristiti prvenstveno proizvode firmi koje imaju razvijen kpl.an modularni sistem elemenata za montažu na DIN-nosač kao što su npr. "MERLIN GERIN", “SCHRACK”, "LEGRAND", "MOELLER", "GEWISS",  "SIEMENS", ''VIMAR'').</t>
  </si>
  <si>
    <t>Jed. Cijena (€)</t>
  </si>
  <si>
    <t>Ukupno (€)</t>
  </si>
  <si>
    <t>1. FOTONAPONSKA ELEKTRANA I INSTALACIJE</t>
  </si>
  <si>
    <t>Izrada potkonstrukcije za montažu FN modula - kpl. za montažu 52 modula sa svim pripadajućim priborom i materijalom za montažu na limeni krov</t>
  </si>
  <si>
    <t>Nabava DC/AC pretvarača - 23kW 3-fazni - sa minimalno  3 DC ulaza, minimalno 3 MPP Trackera, minimalni ulaznim rasponom DC 200 V-950 V, europske učinkovitosti 98.6%</t>
  </si>
  <si>
    <t xml:space="preserve">Uređaj za nadzor rada elektrane </t>
  </si>
  <si>
    <t xml:space="preserve">Nabava konektora 4-6mm2 MC4 (par F + M) </t>
  </si>
  <si>
    <t>par</t>
  </si>
  <si>
    <t>Nabava kabelskih vezica (UV stabilne) 4x150mm</t>
  </si>
  <si>
    <t>Dobava nadgradnog razdjelnog ormara +RO-SE za AC i DC stranu sunčane elektrane te nabava, isporuka i montaža kpl.nog materijala.</t>
  </si>
  <si>
    <t>Ormar  treba biti izveden kao ugradbeni  ormar, tropolnim sabirničkim razvodom</t>
  </si>
  <si>
    <t>U +RO-SE ugraditi slijedeću opremu:</t>
  </si>
  <si>
    <t>4P niskonaponski prekidač C80 A opremljen magnetskim i termičkim okidačem, opremljen modulom za daljinski isklop . Mogućnost podešenja struje preoopterećnje u rasponu 0.8-1In</t>
  </si>
  <si>
    <t>odvodnik prenapona 3P+N, 40/12.5kA, Uc=340V, Up=1.4 kV, klase I+II</t>
  </si>
  <si>
    <t>rastavna sklopka, 3P, 50A, NV, s topljivima umecima vel.00 3x50A</t>
  </si>
  <si>
    <t>automatski osigurač istosmjerne struje 16A, 2P 1000VDC, opremljen modulom za daljinski isklop</t>
  </si>
  <si>
    <t xml:space="preserve">DC odvodnik prenapona za PV sustave, 1000VDC, 12.5kA,kl. I+II
</t>
  </si>
  <si>
    <t>minijaturni zaštitni prekidač C6A</t>
  </si>
  <si>
    <t>isklopno tipkalo</t>
  </si>
  <si>
    <t>Nabava i isporuka kabela, kpl. potrebnog instalacijskog materijala, probijanje zidova i panela uz izvedbu brtvljenja, polaganje voda u pocinčane perforirane kabelske kanale, uvlačenje voda u već položene cijevi i izrada završnica i spajanje kabela za potrebe solarne elektrane.</t>
  </si>
  <si>
    <t>FG16OR16 5x10 mm2</t>
  </si>
  <si>
    <t>H1Z2Z2-K 1x6 mm2</t>
  </si>
  <si>
    <t>NHXH FE 180/E90 2x1.5mm2</t>
  </si>
  <si>
    <t>10</t>
  </si>
  <si>
    <t>Nabava i spajanje ALU žice fi8mm (za uzemljenja). Stavka uključuje sav potreban rad i spojnice.</t>
  </si>
  <si>
    <t>11</t>
  </si>
  <si>
    <t>Sitni montažni materijal (vijci, tuljci, vezice, oznake..)</t>
  </si>
  <si>
    <t>Nabava i isporuka kanalica, kpl. potrebnog instalacijskog materijala, probijanje zidova i panela uz izvedbu brtvljenja i uvlačenje voda u sljedeće kabelske kanalice:</t>
  </si>
  <si>
    <t>Kabelske kanalice PK300 s nosačima i poklopcima</t>
  </si>
  <si>
    <t>Mrežne kanalice za PV vodiče širine 50mm</t>
  </si>
  <si>
    <t>Mrežne kanalice za PV vodiče širine 100mm</t>
  </si>
  <si>
    <t>Mrežne kanalice za PV vodiče širine 200mm</t>
  </si>
  <si>
    <t>13</t>
  </si>
  <si>
    <t>Kontrola montaže, spajanja i napona DC krugova do pretvarača</t>
  </si>
  <si>
    <t>Postavljanje parametara pretvarača i puštanje elektrane u pogon</t>
  </si>
  <si>
    <t>15</t>
  </si>
  <si>
    <t>Provedba kontrola, mjerenja i ispitivanje prema planu kontrole iz projekta prije priključenja na NN razvod. Za sva ispitivanja priložiti ispitne izvještaje, zapisnik i izjave.</t>
  </si>
  <si>
    <t>kompl</t>
  </si>
  <si>
    <t>Izrada elaborata EUEM (elaborat utjecaja elektrane na mrežu), EPZ (elaborat podešenja zaštite) te PPI (plan i program ispitivanja u pokusnom radu)</t>
  </si>
  <si>
    <t>17</t>
  </si>
  <si>
    <t>Mjerenje utjecaja elektrane na mrežu 7+7 dana</t>
  </si>
  <si>
    <t>8. FOTONAPONSKA ELEKTRANA I INSTALACIJE:</t>
  </si>
  <si>
    <t>1.FOTONAPONSKA ELEKTRANA I INSTALACIJE:</t>
  </si>
  <si>
    <t>GLAVNI ELEKTROTEHNIČKI PROJEKT FOTONAPONSKIH ĆELIJA</t>
  </si>
  <si>
    <t xml:space="preserve">NAPOMENA: </t>
  </si>
  <si>
    <t>Oprema koja se ugrađuje mora biti u potpunosti kompatibilna s postojećim sustavima u vlasništvu Investitora (mora biti moguće spajanje na postojeći software na centralnom nadzornom mjestu).</t>
  </si>
  <si>
    <t>Dobava snimača
Samostojeći 16 kanalni NVR, 16 x PoE switch, podržava 8Mpx/5Mpx/4Mpx/3Mpx/1080p IP kamere, 2 x HDD, quadpleks, H.264/H.265 kompresija, brzina snimanja 8Mpx/5Mpx, 4Mpx, 3Mpx, 1080p@25fps po kanalu, HDMI 4K i VGA video izlaz, P2P, LAN, DHCP, DDNS, WEB server, mobile client, dual stream, napajanje 48 VDC, napajač u kompletu.</t>
  </si>
  <si>
    <t>Dobava 19" zidnog ormara 9U - 600×500×515mm,
staklena vrata, sa 1 policom</t>
  </si>
  <si>
    <t>Dobava UPS besprekidnog napajanja 2200VA/1200W</t>
  </si>
  <si>
    <t>Dobava i ugradnja plastične kabelske kanalice raznih dimenzija</t>
  </si>
  <si>
    <t>Dobava i ugradnja kauflex cijevi raznih dimenzija</t>
  </si>
  <si>
    <t>Potrošni materijal</t>
  </si>
  <si>
    <t>Dobava i montaža videonadzornog sustava 
- Montaža ormara na lokaciju
- Montaža opreme u ormar
- Montaža kamera na mikrolokacije
- Programiranje i puštanje u pogon
- Obuka korisnika</t>
  </si>
  <si>
    <t>Dobava dome IP video kamera 
Dobava dome IP video kamere
Turret IP video kamera, rezolucija 5Mpx/20fps, objektiv 2.8 mm, H.265, 1 x Array IR LED dometa 20-30m, D-WDR, 12VDC/PoE, Onvif, IP67 zaštita, videoanalitika.</t>
  </si>
  <si>
    <t>Dobava IP video kamera 
Dobava bullet IP video kamere
Bullet IP video kamera, rezolucija 5Mpx/20fps, objektiv 3.6 mm, H.265, 2 x Array IR LED dometa 30-50 m, D-WDR, 12VDC/PoE, Onvif, IP67 zaštita, videoanalitika.</t>
  </si>
  <si>
    <t>REKONSTRUKCIJA DJEČJEG VRTIĆA ''GROBNIČKI TIĆI'' PODHUM                      TROŠKOVNIK</t>
  </si>
  <si>
    <t>Tonka Radetić Maglica, mag. ing. aedif.</t>
  </si>
  <si>
    <r>
      <t>Čišćenje parcele prije početka građenja sječenjem i uklanjanjem niskog i srednje visokog "divljeg" raslinja na parceli. Stavka obuhvaća slijedeće radove: sječa odnosno uklanjanje grmolikog raslinja strojno ili ručno, uključivo uklanjanje korjenja;  paljenje i uništavanje istog ili utovar, istovar, transport i zbrinjavanje otpadnog materijala; sve rupe nastale vađenjem panjeva (na dijelu parcele koji neće biti izgrađen) potrebno je zapuniti zemljom i  nabiti. Prije nuđenja ove stavke potrebno je izvršiti uvid u postojeće stanje na terenu. Obračun po m</t>
    </r>
    <r>
      <rPr>
        <sz val="11"/>
        <rFont val="Calibri"/>
        <family val="2"/>
      </rPr>
      <t>²</t>
    </r>
    <r>
      <rPr>
        <sz val="11"/>
        <rFont val="Times New Roman"/>
        <family val="1"/>
      </rPr>
      <t xml:space="preserve"> površine građevinske parcele.</t>
    </r>
  </si>
  <si>
    <t>Kameni materijal koji se ugrađuje mora odgovarati normi HRN EN 12620:2003 ili jednakovrijednoj.</t>
  </si>
  <si>
    <t>Za sve stavke obuhvaćene troškovnikom zemljanih radova u jediničnu cijenu potrebno je uračunati sve horizontalne i vertikalne transporte, te utovar u vozilo, dok je odvoz suvišne zemlje od širokog iskopa i ostalih iskopa na deponiju obuhvaćen posebnom stavkom. Udaljenost deponija do 20 km.</t>
  </si>
  <si>
    <t>Radove na iskopu i konačno utvrđivanje temeljenja (pregled temeljnog tla) vršiti pod nadzorom ovlaštenog geomehaničara ili nadzornog inženjera.</t>
  </si>
  <si>
    <t>Po završetku radova sav otpadni materijal na gradilišnoj deponiji potrebno je sortirati prema tipu, te odvesti na deponiju određenu od strane općine ili županije, pridržavajući se važećeg Zakona o gospodarenju otpadom i Zakona o zaštiti okoliša.</t>
  </si>
  <si>
    <t>Hidroizolacije krovova, podova na tlu i zidu u tlu treba izvesti prema zahtjevima iz normi HRN EN 13967:2005, HRN EN 13491:2005/A1:2008, HRN EN 13969:2005, HRN EN 14891, HRN EN 1504-2:2004, HRN EN 13707:2005 ili jednakovrijednih.</t>
  </si>
  <si>
    <t>Potrebno je provjeravati da li se upotrebljavaju materijali predviđeni projektom, elaboratom uštede energije i toplinske zaštite te dostaviti ateste proizvođača, kako za izolacijski materijal, tako i za sidra kojima se učvršćuju na konstrukciju.</t>
  </si>
  <si>
    <t xml:space="preserve">Bitumenska sendvič traka u skladu s HRN EN 13969:2005 ili jednakovrijedno.
</t>
  </si>
  <si>
    <t>Izrada termoizolacije poda na tlu. Dobava i ugradnja toplinske izolacije XPS - ekstrudirani polistiren, ukupne debljine d= 16 cm, prema normi HRN EN 13164:2015 ili jednakovrijednoj na podove na tlu. Zahtijevani koeficijent toplinske provodljivosti je 0,035 W/mK, negorivost klasa A1. Ugradnja toplinsko-izolacijskog materijala na prethodno očišćenu podlogu sa svim potrebnim materijalom i radovima - sve prema preporuci proizvođača. Obračun po  m² stvarno izolirane površine.</t>
  </si>
  <si>
    <t>Izrada termoizolacije međukatne konstrukcije. Dobava i ugradnja toplinske izolacije XPS - ekstrudirani polistiren, debljine d= 4 cm, prema normi HRN EN 13164:2015 ili jednakovrijednoj. Zahtijevani koeficijent toplinske provodljivosti je 0,035 W/mK, negorivost klasa A1. Ugradnja toplinsko-izolacijskog materijala na prethodno očišćenu podlogu sa svim potrebnim materijalom i radovima - sve prema preporuci proizvođača. Obračun po  m² stvarno izolirane površine.</t>
  </si>
  <si>
    <t>Izrada termoizolacije poda tavana. Izolira se cijeli tavanski prostor ispod novoplaniranog krovišta. Dobava i ugradnja toplinske izolacije od ploča kamene vune- MW, ukupne debljine d= 16 cm, prema normi HRN EN 13162:2015 ili jednakovrijednoj. Zahtijevani koeficijent toplinske provodljivosti je 0,035 W/mK, negorivost klasa A1. Ugradnja toplinsko-izolacijskog materijala na prethodno očišćenu podlogu sa svim potrebnim materijalom i radovima- sve prema preporuci proizvođača. Obračun po  m² stvarno izolirane površine tavana.</t>
  </si>
  <si>
    <t xml:space="preserve">Izrada ETICS fasadnog sustava mineralnom vunom d= 10 cm. Dobava i doprema materijala te izrada i postava ETICS fasadnog sustava. Sustav se sastoji od dvoslojnih ploča mineralne vune koje moraju zadovoljavati najmanje sljedeća svojstva: reakcija na požar A1 (sukladno normi HRN EN 13501-1:2019 ili jednakovrijednoj), koeficijent toplinske provodljivosti 0,035 W/(mK) (prema normi HRN EN 12667:2002 ili jednakovrijednoj), tlačne čvrstoće kod 10% deformacije 20kPa, paropropusnosti 1 (prema normi HRN EN 12086:2013 ili jednakovrijednoj), gustoće 150 kg/m3 za vanjski sloj i 90 kg/m3 za unutrašnji sloj (prema HRN EN 1602:2013 ili jednakovrijednoj), ukupne debljine 10 cm. Učvršćivanje toplinske izolacije izvodi se polimer-cementnim mortom koji se nanosi trakasto na poleđinu svake ploče po cijelom obodu, traka širine min. 8 ili više cm i točkasto promjer točke 15 cm, na tri mjesta po sredini ploče (prema uputama proizvođača). Svojstva polimer- cementnog morta moraju biti minimalno: tlačna čvrstoća 17 MPa, paropropusnost V2, vodoupojnost W3, vlačna čvrstoća prionjivosti ljepila na XPS 9 0kPa i 12 kPa na MW. Kontaktna površina izmeđnu izolacijske ploče i ljepila, te ljepila i podloge (zida)  mora iznositi minimalno 40%. </t>
  </si>
  <si>
    <t>Izrada završnog dekorativnog sloja. Dobava materijala i izrada završnog dekorativnog sloja fasade na grijanom- izoliranom dijelu zgrade. Nakon sušenja podloge iz prethodnih stavki (10 - 14 dana) zavisno od vremena i preporuke samog proizvođača sustava, podloga se grundira - impregnira temeljnim premazom minimalnh svojstava: gustoća 1,2-1,5 kg/l, pH 7,5-8,5, te se nanosi tankoslojna završna dekorativna silikatna žbuka-zaglađena, strukture zrna 2 mm (napomena: boje i sheme izvode se prema postojećoj shemi). Završni sloj mora osigurati vodoodbojnost, paropropusnost, otpornost na atmosferske utjecaje i otpornost pigmenta na UV zrake te posebnim dodacima zaštićen od algi i pljesni. Kod izvedbe sustava potrebno je pridržavati se uputstva proizvođača. Špalete se obrađuju istim materijalom (napomena: boje i sheme izvode se prema postojećoj shemi). Jedinična cijena uključuje čišćenje gradilišta, odvoz otpadnog materijala na deponij, izradu min. 6 uzoraka boje i obrade te  sav potreban rad i materijal za izvođenje svih faza radova za potpuno dovršenje opisanog rada. Izvesti sve u skladu s uputama proizvođača. Obračun po m2 izvedene fasade.</t>
  </si>
  <si>
    <t>Izrada ETICS fasadnog sustava XPS-om- sokl. Toplinska izolacija podnožja (sokla) u kontaktu fasade s tlom po cijeloj dužini opsega pročelja. Izvesti od dna temeljne ploče do visine od cca 40 cm iznad površine tla (ukupna visina sokla do 1,00 m). Izolacijski sloj je XPS minimalno sljedećih svojstava: vatrootpornost E (prema normi HRN EN 13501-1:2002 ili jednakovrijednoj), koeficijent toplinske provodljivosti 0,098 W/(mK) (prema normi HRN EN 12667:2002 ili jednakovrijednoj), tlačna čvrtsoća 200-300kPa, ukupne debljine 10 cm. Prije postavljanja XPS ploča, obavezno treba postaviti hidroizolaciju (obračunato posebnom stavkom). XPS se lijepi na prethodno pripremljenu podlogu ljepilom otpornim na vlagu i pričvršćuje se u zid fasadnim PVC pričvrsnicama sa čeličnim uloškom. Dubina sidrenja min 4 cm. Na izolaciju se nanose dva sloja Wds ljepila u kojeg se utapa "pancer" mrežica (250 - 300 gr/m2). Površina se izravnava ljepilom. Jedinična cijena uključuje čišćenje gradilišta, odvoz otpadnog materijala na deponij te sav potreban rad i materijal za izvođenje svih faza radova za potpuno dovršenje opisanog rada. Izvesti sve u skladu s uputama proizvođača. Obračun po m2 izvedenog sokla.</t>
  </si>
  <si>
    <t>Izrada hidroizolacije krova. Dobava i ugradnja materijala za postavu paropropusne vodonepropusne folije. Sekundarni krov potrebno je ugraditi s povećanim zahtjevima zbog malog nagiba krovnih ploha, što uključuje čvrtso lijepljenje preklopa folije u povećanoj širini odgovarajućim samoljepivim trakama, te postavljanja brtve ispod kontraletvi. Svi prodori kroz sloj kišne brane i priključak na žlijeb i opšavne limove moraju biti odgovarajuće obrađeni da se ne dopusti procurjevanje kroz sloj. Sav materijal, pomoćni matertijal i radnje potrebne za postizanje potpune vodonepropusnosti uključeni su u cijenu stavke. Obračun po m² krovne površine.</t>
  </si>
  <si>
    <t>Ugradnja crijepa. Nabava i ugradnja prešanog crijepa velikog formata predviđenog za male nagibe krovnih ploha, uz ugradnju podsljemenih, strešnih i rubnih crijepova. Crijep u crvenom tonu prema odabiru predstavnika investitora. Crijep mora zadovoljavati standarde norme HRN EN 1304:2013 ili jednakovrijedne. Crijep se postavlja na drvenu potkonstrukciju od kontraletvi min. dimenzija 8x5 cm i horizontalnih letvi min. dimenzija 5x3 cm (letve i kontraletve obuhvaćene su posebnom stavkom). Obavezna ugradnja odzračnih crijepova u drugom redu crijepa od sljemena, minimalno po jedan odzračni crijep između svaka dva roga konstrukcije krova. Crijep je potrebno pričvrstiti vijcima. Pričvršćuje se svaki treći crijep, uz obavezno pričvršćivanje svakog crijepa na strehi i u blizini rubova krova, kao i crijepova u blizini grebena i uvala, te u blizini krovnih prodora. S obzirom na veliku izloženost objekta udarima vjetra, potrebno je ugraditi kopče za bočni utor crijepa prema uputi proizvođača crijepa. Sve radove izvesti u skladu s uputama proizvođača crijepa i pravilima struke. U cijenu je uključen sav rad i materijal i pomoćni materijal. Obračun po m² krovne površine.</t>
  </si>
  <si>
    <t>Dvokrilna ALU vrata nove kotlovnice. Izrada, doprema i ugradnja aluminijskih vrata kotlovnice po izboru investitora. Uključen set okova za vrata s kvakom i bravom. ALU profili bez zahtjeva toplinske provodljivosti. Vrata moraju sadržavati ventilacijsku rešetku površine min 580 cm2. Otpornost na požar EI2 90-C. U cijenu je uračunata dobava vrata, kvake, brave, svi prijevozi i prijenosi, rad na ugradbi, te sav drugi potreban rad i materijal s svim podloškama i nastavcima. Izvođač prije izvedbe dužan je mjere provjeriti na licu mjesta. Obračun po komadu ugrađene stolarije.</t>
  </si>
  <si>
    <t>Dvokrilna ALU vrata nove kotlovnice. Izrada, doprema i ugradnja aluminijskih vrata kotlovnice po izboru investitora. Uključen set okova za vrata s kvakom i bravom. ALU profili bez zahtjeva toplinske provodljivosti. Vrata moraju sadržavati ventilacijsku rešetku površine min 580 cm2. U cijenu je uračunata dobava vrata, kvake, brave, svi prijevozi i prijenosi, rad na ugradbi, te sav drugi potreban rad i materijal s svim podloškama i nastavcima. Izvođač prije izvedbe dužan je mjere provjeriti na licu mjesta. Obračun po komadu ugrađene stolarije.</t>
  </si>
  <si>
    <t>Izvođač treba upotrijebiti materijal, koji u svemu (vrsti, boji i kvaliteti) odgovara uzorku, što ga
odabere investitor od uzoraka predloženih po izvođaču.
Kao vezni materijal za opločenje podova upotrijebiti će se vlažni cementni mort 1:2 ili
građevinsko ljepilo. Kod ugradnje u cementni mort pločice se postavljaju zalijevanjem
cementnim mlijekom ili strojnim vibriranjem.</t>
  </si>
  <si>
    <t>Ličenje unutarnjih zidova izvodi se slijedećim redoslijedom (ovisno o površini):
0. pranje i struganje starog naliča,
1. impregnacija – penetrirajući premaz podloge radi konsolidacije,
2. kitanje i zatvaranje pojedinačnih rupa,
3. gletanje – prevlačenje cijele površine ličilačkim kitom,
4. brušenje i otprašivanje,
5. dvokratno ili trokratno ličenje – nanošenje boje četkama, valjcima ili prskanjem.</t>
  </si>
  <si>
    <t>Dobava materijala i izvedba pripreme podloge -  izravnavajućeg sloja na prethodno izbrušenoj podlozi. Sve eventualne veće neravnine na podlozi iz arm. cem. estriha potrebno je  izravnati  reparaturnom cementnom masom za pripremu podloga u unutarnjim prostorima prije polaganja elastičnih podnih obloga. Eventualne pukotine u estrihu potrebno je sanirati prikladnom epoksi masom i valovitim spojnicama. Na očišćenu i pripremljenu podlogu prvo se nanosi  predpremaz  kao priprema za masu za izravnavanje, a zatim izravnavajuća masa u sloju debljine 3 mm.</t>
  </si>
  <si>
    <t>Prije polaganja završne podne obloge, izravnatu i osušenu podlogu potrebno je prebrusiti brusnim papirom granulacije 40. Dozvoljene granične vrijednosti neravnina pripremljene podloge prema normi DIN 18202:2022 ili jednakovrijednoj: mjereno na razmaku od 0,1 m -1 mm, 1 m - 3 mm, 4,0 m - 9 mm, 10 m - 12 mm, 15m - 15 mm. Predviđena visina izravnavanja- 3 mm.</t>
  </si>
  <si>
    <t>vatrootpornost prema EN 13501-1:2019 ili jednakovrijenoj:  Bfl S1</t>
  </si>
  <si>
    <t>postojanost boja prema EN ISO 105-B02:2014 ili jednakovrijednoj</t>
  </si>
  <si>
    <t>Antistatičnost EN 1815:2016 ili jednakovrijednoj  &lt;2 kV</t>
  </si>
  <si>
    <t>kemijska otpornost prema EN ISO 26987:2013 ili jednakovrijednoj</t>
  </si>
  <si>
    <t>Dobava i postava sokl lajsni na spojevima zida i poda visine 60 mm. Boja usklađena s bojom podne bloge (prema izboru investitora). U cijenu uračunat sav potreban rad i materijal.  Obračun po m'.</t>
  </si>
  <si>
    <t>Vanjska jedinica u izvedbi dizalice topline zrak/voda. Kod jedinica iz više modula osiguran je parcijalni defrost, a samim time i kontinuirano grijanje za vrijeme defrosta.</t>
  </si>
  <si>
    <t>Unutarnja jedinicadizalice topline sustava za pripremu ogrjevne vode do 80 °C i pripremu potrošne tople vode (opcija). Uređaj se nalazi u unutrašnjosti kompaktnog kućišta i koristi kaskadni sustav za grijanje vode na visoku temperaturnu razinu.</t>
  </si>
  <si>
    <t>Multifunkcionalni žičani elektronski prostorni regulator sa LCD displejom, pozadinskim osvjetljenjem i tjednim programskim satom za upravljanje i kontrolu do 16 unutarnjih jedinica.</t>
  </si>
  <si>
    <t>Montažni set sastoji se od čepa za odzračivanje, slijepog čepa, vijaka i utikača. U opsegu isporuke odzračni ventili, ispusne slavine i konzolni nosači</t>
  </si>
  <si>
    <t>Dobava i montaža bakrenih cijevi u šipci prema HRN EN 1057 ili jednakovrijednom</t>
  </si>
  <si>
    <t>Iskolčenje osi trase, profila i poligona parkirališta, pješačke staze i parkirališta.</t>
  </si>
  <si>
    <t xml:space="preserve">Obračun je po metru iskolčene trase i priključaka u skladu s projektom. </t>
  </si>
  <si>
    <t>Uklanjanje grmlja i šiblja promjera do 10 cm.</t>
  </si>
  <si>
    <t xml:space="preserve">Ovaj rad obuhvaća uklanjane grmlja i drveća sa zaraslih površina označenih u nacrtima ili prema uputi nadzornog inženjera, s odsijecanjem grana na dužine pogodne za prijevoz, vađenje korijenja, panjeva te starih panjeva sa uklanjanjem svih materijala od tog rada izvan profila ceste. Na mjestima zaštite pokosa čišćenje se izvodi u zoni 2,0 m iznad ruba projektiranog pokosa. U stavci je obračunat sav potreban rad, mehanizacije, utovor i prijevoz na odlagalište koje osigurava Izvođač. Prije početka radova potrebno iskolčiti zonu zahvata i zatražiti od pravne osobe koja upravlja šumama označavanje stabala za sječu. </t>
  </si>
  <si>
    <t xml:space="preserve">Ovaj rad obuhvaća uklanjanje grmlja i drveća sa zaraslih površina označenih u nacrtima ili prema uputi nadzornog inženjera, s odsijecanjem grana na dužine pogodne za prijevoz, vađenje korijenja, panjeva te starih panjeva sa uklanjanjem svih materijala od tog rada izvan profila ceste. U stavci je obračunat sav potreban rad, mehanizacije, utovor i prijevoz na odlagalište koje osigurava Izvođač. Prije početka radova potrebno iskolčiti zonu zahvata i zatražiti od pravne osobe koja upravlja šumama označavanje stabala za sječu.  </t>
  </si>
  <si>
    <t>Stavka i njezina jedinična cijena obuhvaća ručno ili strojno uklanjanje postojećih betonskih zidova zajedno s temeljima. Prosječna visine zida iznosi cca 1,0 m i širina cca 0,3 m.  U cijenu je uračunat sav potreban rad, strojevi, alat, prijevoz i utovar na odlagalište koje osigurava Rušenje i uklanjanje treba obaviti bez nanošenja štete na ostalim objektima i posjedima uz cestu uz osiguranje okolnih objekata i građevina ukoliko je potrebno. Izvođač te sve što je potrebno za potpuno dovršavanje posla. Stavka uključuje i završno kameno uređenje lica zida koji se oštetio prilikom rušenja postojećeg zida.</t>
  </si>
  <si>
    <t xml:space="preserve">Ovaj rad obuhvaća privremeno vađenje i demontrianje postojeće  ograde dječjeg vrtića i ponovnu montažu nakon završetka radova na uređenju i proširenju parkirališta.   U slučaju oštećenja ograde, Izvođač je dužan u svom trošku izradit istu takvu ogradu. U cijenu je uračunat sav potreban rad, strojevi, alat, prijevoz i utovar na privremeno odlagalište koje osigurava Izvođač te sve što je potrebno za potpuno dovršavanje posla. </t>
  </si>
  <si>
    <t xml:space="preserve">Stavka i njezina jedinična cijena obuhvaća uklanjanje i demontažu postojećih prometnih znakova zajedno s temeljom prometnog znaka, utovar i odvoz uklonjenih znakova i njihovo privrmeno deponiranje do ponovne ugradnje.  Stavka uključuje nabavu, transport, dobavu, ugradnju kao i sav potreban rad, mehanizaciju i alat koji je potreban za uspješno obavljanje posla.  </t>
  </si>
  <si>
    <t xml:space="preserve">Stavka obuhvaća vađenje i demontiranje  reklamnih ploča u zoni radova na cesti. Svi sastavni dijelovi se trebaju sačuvati neoštećeni  kako bi se isti ponovno ugradili nakon završetka radova. Izvođač je dužan sačuvati ispravne dijelove opreme i reklamnih ploča do ponovne ugradnje.Stavka uključuje nabavu, transport, dobavu, ugradnju kao i sav potreban rad, mehanizaciju i alat koji je potreban za uspješno obavljanje posla.  </t>
  </si>
  <si>
    <t xml:space="preserve">Stavka i njezina jedinična cijena obuhvaća ručno ili strojno uklanjanje postojećih rubnjaka, utovar i odvoz te stalno odlaganje na za to predviđen deponij koji osigurava Izvođač. Stavka uključuje sav potreban rad, mehanizaciju i alat koji je potreban za uspješno obavljanje posla.  </t>
  </si>
  <si>
    <t>Lokacija i zaštita postojećih komunalnih instalacija pomoću ručnih iskopa probnih šliceva.</t>
  </si>
  <si>
    <t xml:space="preserve">Stavka i njezina jedinična cijena obuhvaća vađenje poklopaca i okvira poklopaca odgovarajućim tehnološkim postupkom, štemanje stijenki okna, ventila i EKI zdenaca i uređenje stijenki okna na novu visinu, ponovna ugradnja okvira poklopaca i poklopaca te svi ostali radovi, alati, materijali, mehanizacija, transport, prijevoz i odvoz koji je potreban za uspješno obavljanje rada. Izvođač je dužan višak materijala zbrinuti na propisani odgovarajući način. </t>
  </si>
  <si>
    <t xml:space="preserve">Stavka i njezina jedinična cijena obuhvaća vađenje poklopaca i okvira poklopaca odgovarajućim tehnološkim postupkom, dobetoniranje stijenki okna,ventila i EKI zdenaca i uređenje stijenki okna na unaprijed određenu novu visinu te uređenje stijenki okna na novu visinu i ponovna ugradnja okvira poklopaca i poklopaca te svi ostali radovi, alati, materijali, mehanizacija, transport, prijevoz i odvoz koji je potreban za uspješno obavljanje rada. Izvođač je dužan višak materijala zbrinuti na propisani odgovarajući način. </t>
  </si>
  <si>
    <t>Iskop humusa debljine sloja 20 cm.</t>
  </si>
  <si>
    <t>Iskop na trasi u širokom otkopu bez obzira na kategoriju tla.</t>
  </si>
  <si>
    <t>Uređenje temeljnog tla mehaničkim sabijanjem.</t>
  </si>
  <si>
    <t>Zamjena temeljnog tla.</t>
  </si>
  <si>
    <t>Izrada nasipa od kamenitih materijala.</t>
  </si>
  <si>
    <t>Planiranje i valjanje posteljice nasipa.</t>
  </si>
  <si>
    <t>Prijevozi viška materijala iz iskopa na deponij.</t>
  </si>
  <si>
    <t>Izrada nosivog sloja od mehanički zbijenog zrnatog kamenog materijala debljine d=30 cm, veličine zrna 0-63 mm.</t>
  </si>
  <si>
    <t>Izrada bitumeniziranog nosivo-habajućeg sloja AC 16 surf debljine 6,0 cm.</t>
  </si>
  <si>
    <t>Ugradnja betonskih rubnjaka dimenzija 15/25 cm od betona C 30/37.</t>
  </si>
  <si>
    <t>Rad obuhvaća dobavu, dopremu i ugradnju tipskih betonskih rubnjaka dimenzija 18×24×100 cm izrađenih od betona C30/37. Rubnjake postaviti u betonski temelj C12/15, prema detalju iz projekta.</t>
  </si>
  <si>
    <t>Rad obuhvaća dobavu, dopremu i ugradnju tipskih betonskih rubnjaka dimenzija 5×20×80 cm izrađenih od betona C30/37. Rubnjake postaviti u betonski temelj C12/15, prema detalju iz projekta.</t>
  </si>
  <si>
    <t>Izrada nosivog sloja od mehanički zbijenog zrnatog kamenog materijala debljine d=15 cm, veličine zrna 0-63 mm.</t>
  </si>
  <si>
    <t>Obračun radova po metru kvadratnom ugrađenog AB 8, sukladno projektu.</t>
  </si>
  <si>
    <t>Oznake na kolniku izvode sukladno projektu,a u skladu s vežećim zakonskim i podzakonskim aktima iz područja cestovnog prometa te hrvatskim normama (HRN 1436 ili jednakovrijedne).</t>
  </si>
  <si>
    <t>Retroreflektirajući materijal koji se koristi za proizvodnju stalnih prometnih znakova mora biti obilježen trajnom i vidljivom identifikacijskom oznakom u skladu s normom HR EN 12899-1 ili jednakovrijednom. Trajnost oznake mora biti jednaka očekivanom životnom vijeku prometnog znaka te mora biti vidljiva na retroreflektirajućem materijalu. Oznaka mora sadržavati minimalno sljedeće podatke:
– logotip ili identifikacijski znak proizvođača
– identifikacijski kod proizvoda
– propisani razred retroreflektirajućih svojstava kao što je utvrđeno u normi HR EN 12899-1 ili jednakovrijednom.</t>
  </si>
  <si>
    <t>Vertikalna signalizacija izvode se sukladno projektu,a u skladu s vežećim zakonskim i podzakonskim aktima iz područja cestovnog prometa te hrvatskim normama (HRN 1436 ili jednakovrijedna).</t>
  </si>
  <si>
    <t xml:space="preserve">Temelj se armira mrežom Q-188 i vilicama Φ 8 mm. Stavka obuhvaća iskop za temelje, dobavu, ugradbu i njegu betona, dobavu i ugradbu ankera i podložnih pločica za pričvršćivanje stupa, zatrpavanje temelja, utovar višak materijala u prijevozno sredstvo i prijevoz do odlagališta, odnosno sav rad, opremu i materijal potreban za potpuno dovršenje stavke. </t>
  </si>
  <si>
    <t>Konstrukcija stalnog prometnog znaka mora sukladno normi HRN EN 12899-1 ili jednakovrijednoj sa stajališta mehaničke otpornosti znaka ispunjavati sljedeće minimalne zahtjeve:
– faktor sigurnosti za opterećenje – razred PAF1
– udar vjetra – razred WL5
– dinamički pritisak pri čišćenju snijega – razred DSL1
– najmanja dopuštena deformacija pri savijanju – razred TDB4.
-zaštićen protiv korozije</t>
  </si>
  <si>
    <t xml:space="preserve">U cijeni je uključena dobava i postova stupova prema projektu, svi rpijevozi i projenosi sa skladištenjem te sav rad i materijal za ugradnju sukladno važećim normama, pravilnicima i zakonima. </t>
  </si>
  <si>
    <t>Oznake na kolniku izvode sukladno projektu,a u skladu s vežećim zakonskim i podzakonskim aktima iz područja cestovnog prometa te hrvatskim normama (HRN 1436 ili jednakovrijedna). Stavka uključuje i geodetsko iskolčenje parkirnih mjesta.</t>
  </si>
  <si>
    <t>Oznake na kolniku izvode sukladno projektu,a u skladu s vežećim zakonskim i podzakonskim aktima iz područja cestovnog prometa te hrvatskim normama (HRN 1436 ili jednakovrijedna).</t>
  </si>
  <si>
    <r>
      <t>Obračun po m</t>
    </r>
    <r>
      <rPr>
        <vertAlign val="superscript"/>
        <sz val="10"/>
        <rFont val="Arial"/>
        <family val="2"/>
      </rPr>
      <t>2</t>
    </r>
    <r>
      <rPr>
        <sz val="10"/>
        <rFont val="Arial"/>
        <family val="2"/>
      </rPr>
      <t xml:space="preserve"> ugrađenog betona.</t>
    </r>
  </si>
  <si>
    <r>
      <t>m</t>
    </r>
    <r>
      <rPr>
        <vertAlign val="superscript"/>
        <sz val="10"/>
        <rFont val="Arial"/>
        <family val="2"/>
      </rPr>
      <t>2</t>
    </r>
  </si>
  <si>
    <t>Beton ugrađivati pomoću pervibratora, a pripremiti ga i njegovati prema TPBK-u ili jednakovrijedno.</t>
  </si>
  <si>
    <r>
      <t>Obračun po m</t>
    </r>
    <r>
      <rPr>
        <vertAlign val="superscript"/>
        <sz val="10"/>
        <rFont val="Arial"/>
        <family val="2"/>
      </rPr>
      <t xml:space="preserve">3 </t>
    </r>
    <r>
      <rPr>
        <sz val="10"/>
        <rFont val="Arial"/>
        <family val="2"/>
      </rPr>
      <t>ugrađenog betona</t>
    </r>
    <r>
      <rPr>
        <sz val="10"/>
        <rFont val="Arial"/>
        <family val="2"/>
        <charset val="238"/>
      </rPr>
      <t>.</t>
    </r>
  </si>
  <si>
    <t xml:space="preserve">Nabava, doprema i ugradnja kanalizacijskih cijevi za kanalizacijske kolektore od termoplastičnih materijala tjemene nosivosti SN 8 prema normi: HRN EN 13476-1:2007 ili jednakovrijednoj i HRN EN 13476-3:2009 ili jednakovrijednoj za plastični cijevni sustav za netlačnu podzemnu odvodnju i kanalizaciju od PVC-a, bez naglavka, a spajaju se pomoću spojnica sa dvije gumene brtve. </t>
  </si>
  <si>
    <t>HRN EN 1401-1:2009 ili jednakovrijedna za plastični cijevni sustav za netlačnu podzemnu odvodnju i kanalizaciju PVC cijevi koje se spajaju isključivo na kolčak sa jednom gumenom brtvom minimalne tjemene nosivosti SN 8.</t>
  </si>
  <si>
    <t xml:space="preserve">Nabava, doprema i ugradnja fazonskih komada za kanalizacijske kolektore od PVC-a tjemene nosivosti SN 8 prema normi:
HRN EN 13476-1:2007 ili jednakovrijedna i HRN EN 13476-3:2009 ili jednakovrijedna za plastični cijevni sustav za netlačnu podzemnu odvonju i kanalizaciju od PVC-a, bez naglavka, a spajaju se pomoću spojnica sa dvije gumene brtve. </t>
  </si>
  <si>
    <t xml:space="preserve">Nabava, doprema i ugradnja modularnog sustava za infiltraciju oborinskih voda iz polipropilenskih skladišnih elemenata. </t>
  </si>
  <si>
    <r>
      <t>Korišteni sustav svojim karakteristikama mora osiguravati da montirana infiltracijska građevina: 
- ima najmanje 97% ukupnog korisnog volumena;
- ima inspekcijski tunel min. pop. presjeka Š×V=100×500mm kako bi se omogućio slobodno kretanje inspekcijskim kamerama i opremi za čiščenje kroz sustav po dvijema osima (po uzdužnoj i poprečnoj osi montirane infiltracijske građevine);
- omogućava vizualnu kontrolu kroz jedan sloj sustava bez zapreka (pregrada) za jednostavniju kontrolu kamerom i smanjenje potrebnog broja inspekcijskih priključaka;
- bude sastavljena međusobnim spajanjem osnovnih elemenata metodom zidarskog preklopa čijim se korištenjem dobiva čvrsta i stabilna veza među jediničnim elementima (blokovima) istog sloja i koji osigurava bolju horizontalnu distribuciju vertikalnih opterečenja koja djeluju na sustav time povečavajuči stabilnost i trajsnost sustava.
- bude sastavljena od jediničnih elemenata koji imaju minimalnu tlačnu čvrstoću od 520 kN/m</t>
    </r>
    <r>
      <rPr>
        <vertAlign val="superscript"/>
        <sz val="10"/>
        <rFont val="Arial"/>
        <family val="2"/>
      </rPr>
      <t>2</t>
    </r>
    <r>
      <rPr>
        <sz val="10"/>
        <rFont val="Arial"/>
        <family val="2"/>
        <charset val="238"/>
      </rPr>
      <t>.</t>
    </r>
  </si>
  <si>
    <r>
      <t>Obračun po m</t>
    </r>
    <r>
      <rPr>
        <vertAlign val="superscript"/>
        <sz val="10"/>
        <rFont val="Arial"/>
        <family val="2"/>
      </rPr>
      <t>3</t>
    </r>
    <r>
      <rPr>
        <sz val="10"/>
        <rFont val="Arial"/>
        <family val="2"/>
        <charset val="238"/>
      </rPr>
      <t xml:space="preserve"> upojnog bunara.</t>
    </r>
  </si>
  <si>
    <r>
      <t>Nabava, doprema i ugradnja mehanički povezanog, netkanog, polipropilenskog  geotekstila za omatanje infiltracijskog sustava, slijedećih karakteristika :
- min. gustoće 200 gr/m</t>
    </r>
    <r>
      <rPr>
        <vertAlign val="superscript"/>
        <sz val="10"/>
        <rFont val="Arial"/>
        <family val="2"/>
      </rPr>
      <t>2</t>
    </r>
    <r>
      <rPr>
        <sz val="10"/>
        <rFont val="Arial"/>
        <family val="2"/>
      </rPr>
      <t>; 
- otpornosti na CBR proboj (po EN ISO 12236 ili jednakovrijednoj) ≥ 1,5kN
- klase GRC 3;
- veličina pora max: 0,1 mm;
- min. deklariranog životnog vijeka trajanja u normalnim pH uvjetima tla 100 god.</t>
    </r>
  </si>
  <si>
    <r>
      <t>Obračun po m</t>
    </r>
    <r>
      <rPr>
        <vertAlign val="superscript"/>
        <sz val="10"/>
        <rFont val="Arial"/>
        <family val="2"/>
      </rPr>
      <t>2</t>
    </r>
    <r>
      <rPr>
        <sz val="10"/>
        <rFont val="Arial"/>
        <family val="2"/>
        <charset val="238"/>
      </rPr>
      <t>.</t>
    </r>
  </si>
  <si>
    <t>Građevinska duljina kanala 100 cm, građevinska širina približno 26 cm, svjetla širina 20 cm, ukupna visina približno 33 cm za razred opterećenja D 400 kN u skladu s EN 1433 ili jednakovrijednoj.</t>
  </si>
  <si>
    <r>
      <t xml:space="preserve">poklopac iznad inspekcijskog okna </t>
    </r>
    <r>
      <rPr>
        <sz val="10"/>
        <rFont val="Calibri"/>
        <family val="2"/>
      </rPr>
      <t>Ø</t>
    </r>
    <r>
      <rPr>
        <sz val="10"/>
        <rFont val="Arial"/>
        <family val="2"/>
      </rPr>
      <t xml:space="preserve">400 mm nosivosti </t>
    </r>
    <r>
      <rPr>
        <sz val="10"/>
        <rFont val="Arial"/>
        <family val="2"/>
        <charset val="238"/>
      </rPr>
      <t>400 kN</t>
    </r>
  </si>
  <si>
    <t>Nabava fotonaponskih modula monolikristalni opremljen s priključcima i3 bypass dioda u priključnoj kutiji IP67, dimenzija 2094x1038x35 mm (tolerancija dimenzije ±10% u širini i dužini), težine 23.5 kg, snage 455Wp minimalne učinkovitosti modula 20.77%</t>
  </si>
  <si>
    <t>RJ45 modul, Cat.6a, oklopljen 360º</t>
  </si>
  <si>
    <t xml:space="preserve">LCD paralelna izdvojena tipkovnica sa 4.3" dodirnim sučeljem u boji,
- verzija s prikazom kanala gašenja, 
- u bijelom termoplastičnom kućištu,
- povezivanje u Hornet+ mrežu ili TCP/IP
</t>
  </si>
  <si>
    <t xml:space="preserve">Interni modul telefonskog dojavnika putem PSTN ili GSM mreže, 
- podržava slanje glasovne poruke ili SMS poruke I digatlnog protokola 
- EN54-21 certificirano,
</t>
  </si>
  <si>
    <t xml:space="preserve">Adresabilni ručni javljač požara s izolatorom, bez razbijanja stakla, crvene boje, reset ključem
- mehanička vizualna inidkacija aktivacije
- po naredbi iz adresabilne centrale šalje informaciju o stanju javljača
- višekratna upotreba, nije potrebno razbijati i mijenjati staklo
- upozoravajuća zastavica potvrđuje aktivaciju
- napajanje 19-30Vdc
- LED signalizacija
- radna temperatura -5°C + 40°C
- dimenzije 84 x 84 x 45mm
</t>
  </si>
  <si>
    <t xml:space="preserve">Nadžbukna kutija za module dim.100x100 x 50mm
</t>
  </si>
  <si>
    <t xml:space="preserve">Dobava i isporuka adresabilne sirene s bljeskalicom napajane iz petlje, niske potrošnje, sljedećih minimalnih tehničkih karakteristika:
- napajanje iz petlje ili preko vanjskog napajanja
- termoplastično kućište crvene boje
- izbor minimalno 14 tonova i 2 jačine bljeskanja (putem zasebnog programatora ili centrale za dojavu požara)
- svjetlosno pokrivanje bljeskalicom W = 3,5-10 (prema HRN EN 54-23)
- frekvencija bljeskanja 0,5 Hz
- mogućnost sinkronizacije s ostalim sirenama u sustavu
- signalizacijska LED dioda s mogućnošću mijenjanja boje
- glasnoća do 101 dB(A)@1m
- integriran izolator kratkog spoja (prema HRN EN 54-17)
- radni napon minimalno u rasponu od 18 do 30Vdc
- IP65 zaštita, pogodna za vanjsku ugradnju (IP21 prema HRN EN 54-3)
- struja mirovanja najviše 0,5 mA
- struja alarma najviše 23 mA
- mora biti sukladna normama HRN EN 54-3, HRN EN 54-17, HRN EN 54-23 ili jednakovrijednima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</si>
</sst>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4">
    <numFmt numFmtId="44" formatCode="_-* #,##0.00\ &quot;kn&quot;_-;\-* #,##0.00\ &quot;kn&quot;_-;_-* &quot;-&quot;??\ &quot;kn&quot;_-;_-@_-"/>
    <numFmt numFmtId="43" formatCode="_-* #,##0.00_-;\-* #,##0.00_-;_-* &quot;-&quot;??_-;_-@_-"/>
    <numFmt numFmtId="164" formatCode="_-* #,##0.00\ _k_n_-;\-* #,##0.00\ _k_n_-;_-* &quot;-&quot;??\ _k_n_-;_-@_-"/>
    <numFmt numFmtId="165" formatCode="#,##0.00\ &quot;kn&quot;"/>
    <numFmt numFmtId="166" formatCode="_-* #,##0.00_-;\-* #,##0.00_-;_-* \-??_-;_-@_-"/>
    <numFmt numFmtId="167" formatCode="[$-41A]#,##0.00"/>
    <numFmt numFmtId="168" formatCode="[$-41A]General"/>
    <numFmt numFmtId="169" formatCode="#,##0.00&quot;      &quot;;&quot;-&quot;#,##0.00&quot;      &quot;;&quot; -&quot;#&quot;      &quot;;@&quot; &quot;"/>
    <numFmt numFmtId="170" formatCode="#,##0.00&quot; &quot;;&quot;-&quot;#,##0.00&quot; &quot;;&quot; -&quot;#&quot; &quot;;@&quot; &quot;"/>
    <numFmt numFmtId="171" formatCode="#,##0.00&quot; &quot;[$kn-41A];[Red]&quot;-&quot;#,##0.00&quot; &quot;[$kn-41A]"/>
    <numFmt numFmtId="172" formatCode="_-* #,##0\ _$_-;\-* #,##0\ _$_-;_-* &quot;-&quot;\ _$_-;_-@_-"/>
    <numFmt numFmtId="173" formatCode="_-* #,##0.00\ _$_-;\-* #,##0.00\ _$_-;_-* &quot;-&quot;??\ _$_-;_-@_-"/>
    <numFmt numFmtId="174" formatCode="@\ &quot;*&quot;"/>
    <numFmt numFmtId="175" formatCode="0.00;[Red]0.00"/>
    <numFmt numFmtId="176" formatCode="0;[Red]0"/>
    <numFmt numFmtId="177" formatCode="###,##0.00"/>
    <numFmt numFmtId="178" formatCode="&quot; &quot;#,##0.00&quot; &quot;;&quot;-&quot;#,##0.00&quot; &quot;;&quot; -&quot;00&quot; &quot;;&quot; &quot;@&quot; &quot;"/>
    <numFmt numFmtId="179" formatCode="#,##0.00\ [$kn-41A]"/>
    <numFmt numFmtId="180" formatCode="&quot;$&quot;#,##0_);\(&quot;$&quot;#,##0\)"/>
    <numFmt numFmtId="181" formatCode="#,##0;\-#,##0;&quot;-&quot;"/>
    <numFmt numFmtId="182" formatCode="#,##0.00;\-#,##0.00;&quot;-&quot;"/>
    <numFmt numFmtId="183" formatCode="#,##0%;\-#,##0%;&quot;- &quot;"/>
    <numFmt numFmtId="184" formatCode="#,##0.0%;\-#,##0.0%;&quot;- &quot;"/>
    <numFmt numFmtId="185" formatCode="#,##0.00%;\-#,##0.00%;&quot;- &quot;"/>
    <numFmt numFmtId="186" formatCode="#,##0.0;\-#,##0.0;&quot;-&quot;"/>
    <numFmt numFmtId="187" formatCode="[Blue]#,##0;[Blue]\(#,##0\)"/>
    <numFmt numFmtId="188" formatCode="#,##0;\(#,##0\)"/>
    <numFmt numFmtId="189" formatCode="&quot;$&quot;#,##0;[Red]\-&quot;$&quot;#,##0"/>
    <numFmt numFmtId="190" formatCode="&quot;$&quot;#,##0.00;[Red]\-&quot;$&quot;#,##0.00"/>
    <numFmt numFmtId="191" formatCode="[Red]0%;[Red]\(0%\)"/>
    <numFmt numFmtId="192" formatCode="General_)"/>
    <numFmt numFmtId="193" formatCode="0%;\(0%\)"/>
    <numFmt numFmtId="194" formatCode="\ \ @"/>
    <numFmt numFmtId="195" formatCode="\ \ \ \ @"/>
    <numFmt numFmtId="196" formatCode="_-&quot;$&quot;* #,##0_-;\-&quot;$&quot;* #,##0_-;_-&quot;$&quot;* &quot;-&quot;_-;_-@_-"/>
    <numFmt numFmtId="197" formatCode="_-&quot;$&quot;* #,##0.00_-;\-&quot;$&quot;* #,##0.00_-;_-&quot;$&quot;* &quot;-&quot;??_-;_-@_-"/>
    <numFmt numFmtId="198" formatCode="_-* #,##0\ _S_k_-;\-* #,##0\ _S_k_-;_-* &quot;-&quot;\ _S_k_-;_-@_-"/>
    <numFmt numFmtId="199" formatCode="_-* #,##0\ _z_ł_-;\-* #,##0\ _z_ł_-;_-* &quot;-&quot;\ _z_ł_-;_-@_-"/>
    <numFmt numFmtId="200" formatCode="_-* #,##0.00\ _z_ł_-;\-* #,##0.00\ _z_ł_-;_-* &quot;-&quot;??\ _z_ł_-;_-@_-"/>
    <numFmt numFmtId="201" formatCode="_ [$€]\ * #,##0.00_ ;_ [$€]\ * \-#,##0.00_ ;_ [$€]\ * &quot;-&quot;??_ ;_ @_ "/>
    <numFmt numFmtId="202" formatCode="_-&quot;£&quot;* #,##0_-;\-&quot;£&quot;* #,##0_-;_-&quot;£&quot;* &quot;-&quot;_-;_-@_-"/>
    <numFmt numFmtId="203" formatCode="_-&quot;£&quot;* #,##0.00_-;\-&quot;£&quot;* #,##0.00_-;_-&quot;£&quot;* &quot;-&quot;??_-;_-@_-"/>
    <numFmt numFmtId="204" formatCode="[$€-2]\ #,##0"/>
    <numFmt numFmtId="205" formatCode="_(&quot;$&quot;* #,##0.00_);_(&quot;$&quot;* \(#,##0.00\);_(&quot;$&quot;* &quot;-&quot;??_);_(@_)"/>
    <numFmt numFmtId="206" formatCode="_-* #,##0\ &quot;zł&quot;_-;\-* #,##0\ &quot;zł&quot;_-;_-* &quot;-&quot;\ &quot;zł&quot;_-;_-@_-"/>
    <numFmt numFmtId="207" formatCode="_-* #,##0.00\ &quot;zł&quot;_-;\-* #,##0.00\ &quot;zł&quot;_-;_-* &quot;-&quot;??\ &quot;zł&quot;_-;_-@_-"/>
    <numFmt numFmtId="208" formatCode="_-* #,##0.00\ _k_n_-;\-* #,##0.00\ _k_n_-;_-* \-??\ _k_n_-;_-@_-"/>
    <numFmt numFmtId="209" formatCode="#,##0.00000000"/>
    <numFmt numFmtId="210" formatCode="#,##0.0000000000"/>
    <numFmt numFmtId="211" formatCode="#,##0.0"/>
    <numFmt numFmtId="212" formatCode="#,##0.00\ [$€-1]"/>
    <numFmt numFmtId="213" formatCode="_-* #,##0.00\ [$€-1]_-;\-* #,##0.00\ [$€-1]_-;_-* &quot;-&quot;??\ [$€-1]_-;_-@_-"/>
    <numFmt numFmtId="214" formatCode="_-[$€-2]\ * #,##0.00_-;\-[$€-2]\ * #,##0.00_-;_-[$€-2]\ * &quot;-&quot;??_-;_-@_-"/>
    <numFmt numFmtId="215" formatCode="[$€-2]\ #,##0.00"/>
  </numFmts>
  <fonts count="277">
    <font>
      <sz val="11"/>
      <color theme="1"/>
      <name val="Calibri"/>
      <family val="2"/>
      <charset val="238"/>
      <scheme val="minor"/>
    </font>
    <font>
      <sz val="11"/>
      <color theme="1"/>
      <name val="Calibri"/>
      <family val="2"/>
      <scheme val="minor"/>
    </font>
    <font>
      <sz val="11"/>
      <color theme="1"/>
      <name val="Times New Roman"/>
      <family val="1"/>
      <charset val="238"/>
    </font>
    <font>
      <b/>
      <sz val="11"/>
      <color theme="1"/>
      <name val="Times New Roman"/>
      <family val="1"/>
      <charset val="238"/>
    </font>
    <font>
      <sz val="11"/>
      <name val="Times New Roman"/>
      <family val="1"/>
      <charset val="238"/>
    </font>
    <font>
      <sz val="12"/>
      <name val="Times New Roman CE"/>
      <family val="1"/>
      <charset val="238"/>
    </font>
    <font>
      <sz val="11"/>
      <name val="Times New Roman"/>
      <family val="1"/>
    </font>
    <font>
      <sz val="10"/>
      <name val="Arial"/>
      <family val="2"/>
      <charset val="238"/>
    </font>
    <font>
      <sz val="11"/>
      <color theme="1"/>
      <name val="Times New Roman"/>
      <family val="1"/>
    </font>
    <font>
      <b/>
      <sz val="11"/>
      <name val="Times New Roman"/>
      <family val="1"/>
    </font>
    <font>
      <sz val="11"/>
      <name val="Calibri"/>
      <family val="2"/>
    </font>
    <font>
      <sz val="12"/>
      <color theme="1"/>
      <name val="Arial"/>
      <family val="2"/>
      <charset val="238"/>
    </font>
    <font>
      <sz val="12"/>
      <name val="Times New Roman"/>
      <family val="1"/>
    </font>
    <font>
      <i/>
      <sz val="12"/>
      <name val="Times New Roman CE"/>
      <charset val="238"/>
    </font>
    <font>
      <sz val="12"/>
      <name val="Times New Roman CE"/>
    </font>
    <font>
      <sz val="8"/>
      <name val="Calibri"/>
      <family val="2"/>
      <charset val="238"/>
      <scheme val="minor"/>
    </font>
    <font>
      <i/>
      <sz val="11"/>
      <name val="Times New Roman"/>
      <family val="1"/>
    </font>
    <font>
      <i/>
      <sz val="12"/>
      <name val="Times New Roman"/>
      <family val="1"/>
    </font>
    <font>
      <sz val="11"/>
      <name val="Arial"/>
      <family val="2"/>
      <charset val="238"/>
    </font>
    <font>
      <sz val="11"/>
      <color theme="1"/>
      <name val="Calibri"/>
      <family val="2"/>
      <charset val="238"/>
      <scheme val="minor"/>
    </font>
    <font>
      <sz val="10"/>
      <name val="Dutch801 RmHd BT"/>
    </font>
    <font>
      <sz val="12"/>
      <color theme="1"/>
      <name val="Times New Roman"/>
      <family val="1"/>
      <charset val="238"/>
    </font>
    <font>
      <sz val="11"/>
      <color indexed="8"/>
      <name val="Calibri"/>
      <family val="2"/>
      <charset val="238"/>
    </font>
    <font>
      <sz val="11"/>
      <color indexed="17"/>
      <name val="Calibri"/>
      <family val="2"/>
      <charset val="238"/>
    </font>
    <font>
      <sz val="11"/>
      <color indexed="9"/>
      <name val="Calibri"/>
      <family val="2"/>
      <charset val="238"/>
    </font>
    <font>
      <b/>
      <sz val="11"/>
      <color indexed="63"/>
      <name val="Calibri"/>
      <family val="2"/>
      <charset val="238"/>
    </font>
    <font>
      <b/>
      <sz val="11"/>
      <color indexed="52"/>
      <name val="Calibri"/>
      <family val="2"/>
      <charset val="238"/>
    </font>
    <font>
      <sz val="11"/>
      <color indexed="20"/>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0"/>
      <name val="Calibri"/>
      <family val="2"/>
      <charset val="238"/>
    </font>
    <font>
      <sz val="11"/>
      <color indexed="52"/>
      <name val="Calibri"/>
      <family val="2"/>
      <charset val="238"/>
    </font>
    <font>
      <b/>
      <sz val="11"/>
      <color indexed="9"/>
      <name val="Calibri"/>
      <family val="2"/>
      <charset val="238"/>
    </font>
    <font>
      <i/>
      <sz val="11"/>
      <color indexed="23"/>
      <name val="Calibri"/>
      <family val="2"/>
      <charset val="238"/>
    </font>
    <font>
      <sz val="11"/>
      <color indexed="10"/>
      <name val="Calibri"/>
      <family val="2"/>
      <charset val="238"/>
    </font>
    <font>
      <b/>
      <sz val="11"/>
      <color indexed="8"/>
      <name val="Calibri"/>
      <family val="2"/>
      <charset val="238"/>
    </font>
    <font>
      <sz val="11"/>
      <color indexed="62"/>
      <name val="Calibri"/>
      <family val="2"/>
      <charset val="238"/>
    </font>
    <font>
      <sz val="10"/>
      <name val="Dutch801 RmHd BT"/>
      <charset val="238"/>
    </font>
    <font>
      <sz val="12"/>
      <name val="Times New Roman"/>
      <family val="1"/>
      <charset val="238"/>
    </font>
    <font>
      <sz val="10"/>
      <name val="Arial"/>
      <family val="2"/>
    </font>
    <font>
      <sz val="10"/>
      <name val="Helv"/>
    </font>
    <font>
      <b/>
      <sz val="18"/>
      <color indexed="56"/>
      <name val="Cambria"/>
      <family val="1"/>
      <charset val="238"/>
    </font>
    <font>
      <sz val="11"/>
      <color rgb="FF000000"/>
      <name val="Calibri"/>
      <family val="2"/>
      <charset val="238"/>
    </font>
    <font>
      <sz val="11"/>
      <color rgb="FFFFFFFF"/>
      <name val="Calibri"/>
      <family val="2"/>
      <charset val="238"/>
    </font>
    <font>
      <sz val="11"/>
      <color rgb="FF800080"/>
      <name val="Calibri"/>
      <family val="2"/>
      <charset val="238"/>
    </font>
    <font>
      <b/>
      <sz val="11"/>
      <color rgb="FFFF9900"/>
      <name val="Calibri"/>
      <family val="2"/>
      <charset val="238"/>
    </font>
    <font>
      <b/>
      <sz val="11"/>
      <color rgb="FFFFFFFF"/>
      <name val="Calibri"/>
      <family val="2"/>
      <charset val="238"/>
    </font>
    <font>
      <sz val="11"/>
      <color theme="1"/>
      <name val="Arial"/>
      <family val="2"/>
      <charset val="238"/>
    </font>
    <font>
      <sz val="10"/>
      <color theme="1"/>
      <name val="Mangal"/>
      <family val="1"/>
    </font>
    <font>
      <sz val="10"/>
      <color theme="1"/>
      <name val="Dutch801 RmHd BT"/>
      <charset val="238"/>
    </font>
    <font>
      <i/>
      <sz val="11"/>
      <color rgb="FF808080"/>
      <name val="Calibri"/>
      <family val="2"/>
      <charset val="238"/>
    </font>
    <font>
      <sz val="11"/>
      <color rgb="FF008000"/>
      <name val="Calibri"/>
      <family val="2"/>
      <charset val="238"/>
    </font>
    <font>
      <b/>
      <i/>
      <sz val="16"/>
      <color theme="1"/>
      <name val="Arial"/>
      <family val="2"/>
      <charset val="238"/>
    </font>
    <font>
      <b/>
      <sz val="15"/>
      <color rgb="FF003366"/>
      <name val="Calibri"/>
      <family val="2"/>
      <charset val="238"/>
    </font>
    <font>
      <b/>
      <sz val="13"/>
      <color rgb="FF003366"/>
      <name val="Calibri"/>
      <family val="2"/>
      <charset val="238"/>
    </font>
    <font>
      <b/>
      <sz val="11"/>
      <color rgb="FF003366"/>
      <name val="Calibri"/>
      <family val="2"/>
      <charset val="238"/>
    </font>
    <font>
      <sz val="11"/>
      <color rgb="FF333399"/>
      <name val="Calibri"/>
      <family val="2"/>
      <charset val="238"/>
    </font>
    <font>
      <sz val="12"/>
      <color theme="1"/>
      <name val="Times New Roman CE"/>
      <charset val="238"/>
    </font>
    <font>
      <sz val="11"/>
      <color rgb="FFFF9900"/>
      <name val="Calibri"/>
      <family val="2"/>
      <charset val="238"/>
    </font>
    <font>
      <sz val="11"/>
      <color rgb="FF993300"/>
      <name val="Calibri"/>
      <family val="2"/>
      <charset val="238"/>
    </font>
    <font>
      <sz val="10"/>
      <color theme="1"/>
      <name val="Arial"/>
      <family val="2"/>
      <charset val="238"/>
    </font>
    <font>
      <b/>
      <sz val="11"/>
      <color rgb="FF333333"/>
      <name val="Calibri"/>
      <family val="2"/>
      <charset val="238"/>
    </font>
    <font>
      <b/>
      <i/>
      <u/>
      <sz val="11"/>
      <color theme="1"/>
      <name val="Arial"/>
      <family val="2"/>
      <charset val="238"/>
    </font>
    <font>
      <sz val="10"/>
      <color theme="1"/>
      <name val="Helv"/>
      <charset val="238"/>
    </font>
    <font>
      <b/>
      <sz val="18"/>
      <color rgb="FF003366"/>
      <name val="Cambria"/>
      <family val="1"/>
      <charset val="238"/>
    </font>
    <font>
      <b/>
      <sz val="11"/>
      <color rgb="FF000000"/>
      <name val="Calibri"/>
      <family val="2"/>
      <charset val="238"/>
    </font>
    <font>
      <sz val="11"/>
      <color rgb="FFFF0000"/>
      <name val="Calibri"/>
      <family val="2"/>
      <charset val="238"/>
    </font>
    <font>
      <sz val="10"/>
      <name val="MS Sans Serif"/>
      <family val="2"/>
      <charset val="238"/>
    </font>
    <font>
      <b/>
      <sz val="10"/>
      <name val="Arial"/>
      <family val="2"/>
      <charset val="238"/>
    </font>
    <font>
      <b/>
      <u/>
      <sz val="10"/>
      <name val="Arial"/>
      <family val="2"/>
    </font>
    <font>
      <sz val="10"/>
      <name val="MS Sans Serif"/>
      <family val="2"/>
    </font>
    <font>
      <sz val="7"/>
      <name val="Arial"/>
      <family val="2"/>
      <charset val="238"/>
    </font>
    <font>
      <sz val="8"/>
      <name val="Arial"/>
      <family val="2"/>
      <charset val="238"/>
    </font>
    <font>
      <b/>
      <sz val="8"/>
      <name val="Arial"/>
      <family val="2"/>
      <charset val="238"/>
    </font>
    <font>
      <b/>
      <sz val="12"/>
      <name val="Arial"/>
      <family val="2"/>
      <charset val="238"/>
    </font>
    <font>
      <sz val="8"/>
      <name val="CRO_Swiss-Normal"/>
      <charset val="238"/>
    </font>
    <font>
      <b/>
      <sz val="8"/>
      <name val="CRO_Swiss-Normal"/>
      <charset val="238"/>
    </font>
    <font>
      <sz val="10"/>
      <name val="CRO_Swiss-Normal"/>
    </font>
    <font>
      <b/>
      <sz val="11"/>
      <name val="Arial"/>
      <family val="2"/>
      <charset val="238"/>
    </font>
    <font>
      <sz val="8"/>
      <name val="Arial"/>
      <family val="2"/>
    </font>
    <font>
      <sz val="12"/>
      <color rgb="FF000000"/>
      <name val="Times New Roman CE"/>
      <family val="1"/>
      <charset val="238"/>
    </font>
    <font>
      <sz val="10"/>
      <color rgb="FF000000"/>
      <name val="Arial"/>
      <family val="2"/>
      <charset val="238"/>
    </font>
    <font>
      <sz val="10"/>
      <color rgb="FF000000"/>
      <name val="CRO_Swiss-Normal"/>
      <charset val="238"/>
    </font>
    <font>
      <sz val="10"/>
      <color rgb="FF000000"/>
      <name val="Dutch801 RmHd BT"/>
      <charset val="238"/>
    </font>
    <font>
      <sz val="10"/>
      <color rgb="FF000000"/>
      <name val="Dutch-Normal"/>
      <charset val="238"/>
    </font>
    <font>
      <sz val="10"/>
      <color rgb="FF000000"/>
      <name val="Helv"/>
      <charset val="238"/>
    </font>
    <font>
      <sz val="14"/>
      <color theme="1"/>
      <name val="Times New Roman"/>
      <family val="1"/>
      <charset val="238"/>
    </font>
    <font>
      <b/>
      <u/>
      <sz val="11"/>
      <color theme="1"/>
      <name val="Times New Roman"/>
      <family val="1"/>
      <charset val="238"/>
    </font>
    <font>
      <b/>
      <sz val="14"/>
      <color theme="1"/>
      <name val="Times New Roman"/>
      <family val="1"/>
      <charset val="238"/>
    </font>
    <font>
      <b/>
      <sz val="11"/>
      <color rgb="FFFF0000"/>
      <name val="Times New Roman"/>
      <family val="1"/>
    </font>
    <font>
      <sz val="10"/>
      <color rgb="FFFF0000"/>
      <name val="Arial"/>
      <family val="2"/>
      <charset val="238"/>
    </font>
    <font>
      <sz val="12"/>
      <name val="Calibri"/>
      <family val="2"/>
    </font>
    <font>
      <sz val="12"/>
      <name val="Times New Roman CE"/>
      <charset val="238"/>
    </font>
    <font>
      <sz val="11"/>
      <color rgb="FF006100"/>
      <name val="Calibri"/>
      <family val="2"/>
      <charset val="238"/>
      <scheme val="minor"/>
    </font>
    <font>
      <b/>
      <sz val="11"/>
      <name val="Times New Roman"/>
      <family val="1"/>
      <charset val="238"/>
    </font>
    <font>
      <sz val="11"/>
      <name val="Tahoma"/>
      <family val="2"/>
      <charset val="238"/>
    </font>
    <font>
      <sz val="10"/>
      <name val="Tahoma"/>
      <family val="2"/>
      <charset val="238"/>
    </font>
    <font>
      <sz val="9"/>
      <name val="Arial"/>
      <family val="2"/>
      <charset val="238"/>
    </font>
    <font>
      <b/>
      <sz val="9"/>
      <name val="Arial"/>
      <family val="2"/>
      <charset val="238"/>
    </font>
    <font>
      <b/>
      <sz val="14"/>
      <name val="Arial"/>
      <family val="2"/>
      <charset val="238"/>
    </font>
    <font>
      <b/>
      <sz val="16"/>
      <name val="Arial"/>
      <family val="2"/>
      <charset val="238"/>
    </font>
    <font>
      <vertAlign val="superscript"/>
      <sz val="10"/>
      <name val="Arial"/>
      <family val="2"/>
      <charset val="238"/>
    </font>
    <font>
      <sz val="11"/>
      <color indexed="8"/>
      <name val="Segoe UI"/>
      <family val="2"/>
      <charset val="238"/>
    </font>
    <font>
      <b/>
      <sz val="10"/>
      <name val="Arial"/>
      <family val="2"/>
    </font>
    <font>
      <b/>
      <vertAlign val="superscript"/>
      <sz val="10"/>
      <name val="Arial"/>
      <family val="2"/>
    </font>
    <font>
      <vertAlign val="subscript"/>
      <sz val="10"/>
      <name val="Arial"/>
      <family val="2"/>
      <charset val="238"/>
    </font>
    <font>
      <b/>
      <vertAlign val="superscript"/>
      <sz val="10"/>
      <name val="Arial"/>
      <family val="2"/>
      <charset val="238"/>
    </font>
    <font>
      <sz val="10"/>
      <color indexed="8"/>
      <name val="Arial"/>
      <family val="2"/>
      <charset val="238"/>
    </font>
    <font>
      <vertAlign val="superscript"/>
      <sz val="8"/>
      <name val="Arial"/>
      <family val="2"/>
      <charset val="238"/>
    </font>
    <font>
      <sz val="11"/>
      <color indexed="8"/>
      <name val="Tahoma"/>
      <family val="2"/>
      <charset val="238"/>
    </font>
    <font>
      <vertAlign val="superscript"/>
      <sz val="10"/>
      <name val="Arial"/>
      <family val="2"/>
    </font>
    <font>
      <sz val="11"/>
      <color rgb="FF000000"/>
      <name val="Arial1"/>
      <charset val="238"/>
    </font>
    <font>
      <sz val="10"/>
      <color theme="1"/>
      <name val="Calibri"/>
      <family val="2"/>
      <charset val="238"/>
      <scheme val="minor"/>
    </font>
    <font>
      <sz val="12"/>
      <color theme="1"/>
      <name val="Calibri"/>
      <family val="2"/>
      <charset val="238"/>
      <scheme val="minor"/>
    </font>
    <font>
      <sz val="12"/>
      <name val="Arial"/>
      <family val="2"/>
      <charset val="238"/>
    </font>
    <font>
      <b/>
      <sz val="10"/>
      <color theme="1"/>
      <name val="Arial"/>
      <family val="2"/>
      <charset val="238"/>
    </font>
    <font>
      <b/>
      <sz val="11"/>
      <color theme="1"/>
      <name val="Arial"/>
      <family val="2"/>
      <charset val="238"/>
    </font>
    <font>
      <sz val="11"/>
      <name val="Arial"/>
      <family val="2"/>
    </font>
    <font>
      <b/>
      <sz val="10"/>
      <color theme="1"/>
      <name val="Arial"/>
      <family val="2"/>
    </font>
    <font>
      <b/>
      <sz val="11"/>
      <name val="Arial"/>
      <family val="2"/>
    </font>
    <font>
      <sz val="10"/>
      <color indexed="8"/>
      <name val="Arial"/>
      <family val="2"/>
    </font>
    <font>
      <sz val="10"/>
      <name val="Arial Narrow"/>
      <family val="2"/>
      <charset val="238"/>
    </font>
    <font>
      <b/>
      <sz val="10.5"/>
      <name val="Arial"/>
      <family val="2"/>
    </font>
    <font>
      <sz val="10.5"/>
      <name val="Arial"/>
      <family val="2"/>
      <charset val="238"/>
    </font>
    <font>
      <b/>
      <sz val="10.5"/>
      <name val="Arial"/>
      <family val="2"/>
      <charset val="238"/>
    </font>
    <font>
      <sz val="10"/>
      <name val="Times New Roman"/>
      <family val="1"/>
      <charset val="238"/>
    </font>
    <font>
      <i/>
      <sz val="10"/>
      <name val="Arial"/>
      <family val="2"/>
      <charset val="238"/>
    </font>
    <font>
      <sz val="9"/>
      <name val="Arial"/>
      <family val="2"/>
    </font>
    <font>
      <sz val="12"/>
      <name val="Arial"/>
      <family val="2"/>
    </font>
    <font>
      <sz val="10"/>
      <color rgb="FF000000"/>
      <name val="Cro_swiss-normal"/>
    </font>
    <font>
      <b/>
      <sz val="10"/>
      <name val="CRO_Swiss-Normal"/>
    </font>
    <font>
      <sz val="9"/>
      <color indexed="8"/>
      <name val="Arial"/>
      <family val="2"/>
      <charset val="238"/>
    </font>
    <font>
      <sz val="8"/>
      <color indexed="63"/>
      <name val="Arial"/>
      <family val="2"/>
      <charset val="238"/>
    </font>
    <font>
      <b/>
      <sz val="10"/>
      <color indexed="8"/>
      <name val="HR Times New Roman"/>
      <charset val="238"/>
    </font>
    <font>
      <sz val="10"/>
      <color indexed="9"/>
      <name val="HR Times New Roman"/>
      <charset val="238"/>
    </font>
    <font>
      <sz val="10"/>
      <name val="Arial CE"/>
      <family val="2"/>
      <charset val="238"/>
    </font>
    <font>
      <b/>
      <sz val="10"/>
      <name val="MS Sans Serif"/>
      <family val="2"/>
      <charset val="238"/>
    </font>
    <font>
      <b/>
      <sz val="11"/>
      <color indexed="10"/>
      <name val="Calibri"/>
      <family val="2"/>
      <charset val="238"/>
    </font>
    <font>
      <sz val="10"/>
      <color indexed="0"/>
      <name val="MS Sans Serif"/>
      <family val="2"/>
      <charset val="238"/>
    </font>
    <font>
      <sz val="9"/>
      <color rgb="FF006100"/>
      <name val="Arial"/>
      <family val="2"/>
      <charset val="238"/>
    </font>
    <font>
      <sz val="10"/>
      <color indexed="12"/>
      <name val="Arial"/>
      <family val="2"/>
    </font>
    <font>
      <b/>
      <sz val="10"/>
      <color indexed="9"/>
      <name val="HR Times New Roman"/>
      <charset val="238"/>
    </font>
    <font>
      <i/>
      <sz val="10"/>
      <color indexed="23"/>
      <name val="HR Times New Roman"/>
      <charset val="238"/>
    </font>
    <font>
      <sz val="11"/>
      <color indexed="58"/>
      <name val="Calibri"/>
      <family val="2"/>
      <charset val="238"/>
    </font>
    <font>
      <b/>
      <sz val="12"/>
      <name val="Arial"/>
      <family val="2"/>
    </font>
    <font>
      <b/>
      <sz val="15"/>
      <color indexed="57"/>
      <name val="Calibri"/>
      <family val="2"/>
      <charset val="238"/>
    </font>
    <font>
      <b/>
      <sz val="13"/>
      <color indexed="57"/>
      <name val="Calibri"/>
      <family val="2"/>
      <charset val="238"/>
    </font>
    <font>
      <b/>
      <sz val="11"/>
      <color indexed="57"/>
      <name val="Calibri"/>
      <family val="2"/>
      <charset val="238"/>
    </font>
    <font>
      <b/>
      <sz val="24"/>
      <color indexed="8"/>
      <name val="HR Times New Roman"/>
      <charset val="238"/>
    </font>
    <font>
      <b/>
      <sz val="9"/>
      <color rgb="FF3F3F3F"/>
      <name val="Arial"/>
      <family val="2"/>
      <charset val="238"/>
    </font>
    <font>
      <sz val="10"/>
      <color indexed="14"/>
      <name val="Arial"/>
      <family val="2"/>
    </font>
    <font>
      <b/>
      <sz val="18"/>
      <color indexed="56"/>
      <name val="Cambria"/>
      <family val="2"/>
      <charset val="238"/>
    </font>
    <font>
      <sz val="11"/>
      <color indexed="19"/>
      <name val="Calibri"/>
      <family val="2"/>
      <charset val="238"/>
    </font>
    <font>
      <sz val="8"/>
      <name val="Arial Narrow"/>
      <family val="2"/>
      <charset val="238"/>
    </font>
    <font>
      <sz val="11"/>
      <color indexed="8"/>
      <name val="Calibri"/>
      <family val="2"/>
    </font>
    <font>
      <sz val="10"/>
      <name val="ElegaGarmnd BT"/>
      <family val="1"/>
    </font>
    <font>
      <sz val="10"/>
      <name val="Myriad Pro"/>
      <family val="2"/>
    </font>
    <font>
      <sz val="11"/>
      <name val="Arial CE"/>
      <charset val="238"/>
    </font>
    <font>
      <sz val="12"/>
      <name val="Tms Rmn"/>
    </font>
    <font>
      <sz val="10"/>
      <color indexed="10"/>
      <name val="Arial"/>
      <family val="2"/>
    </font>
    <font>
      <sz val="10"/>
      <color indexed="8"/>
      <name val="Arial CE"/>
      <family val="2"/>
      <charset val="238"/>
    </font>
    <font>
      <sz val="10"/>
      <name val="HR Times New Roman"/>
      <charset val="238"/>
    </font>
    <font>
      <sz val="9"/>
      <color indexed="10"/>
      <name val="Arial"/>
      <family val="2"/>
      <charset val="238"/>
    </font>
    <font>
      <b/>
      <sz val="18"/>
      <color indexed="57"/>
      <name val="Cambria"/>
      <family val="2"/>
      <charset val="238"/>
    </font>
    <font>
      <sz val="10"/>
      <color indexed="10"/>
      <name val="HR Times New Roman"/>
      <charset val="238"/>
    </font>
    <font>
      <sz val="11"/>
      <color rgb="FF9C5700"/>
      <name val="Calibri"/>
      <family val="2"/>
      <charset val="238"/>
      <scheme val="minor"/>
    </font>
    <font>
      <b/>
      <sz val="16"/>
      <color rgb="FF9C6500"/>
      <name val="Calibri"/>
      <family val="2"/>
      <charset val="238"/>
      <scheme val="minor"/>
    </font>
    <font>
      <sz val="14"/>
      <color rgb="FF9C6500"/>
      <name val="Calibri"/>
      <family val="2"/>
      <charset val="238"/>
      <scheme val="minor"/>
    </font>
    <font>
      <b/>
      <sz val="14"/>
      <color rgb="FF9C6500"/>
      <name val="Calibri"/>
      <family val="2"/>
      <charset val="238"/>
      <scheme val="minor"/>
    </font>
    <font>
      <sz val="10"/>
      <color rgb="FF202124"/>
      <name val="Arial"/>
      <family val="2"/>
      <charset val="238"/>
    </font>
    <font>
      <b/>
      <sz val="10"/>
      <color rgb="FF202124"/>
      <name val="Arial"/>
      <family val="2"/>
      <charset val="238"/>
    </font>
    <font>
      <sz val="10"/>
      <color indexed="22"/>
      <name val="Arial"/>
      <family val="2"/>
      <charset val="238"/>
    </font>
    <font>
      <sz val="11"/>
      <color indexed="9"/>
      <name val="Calibri"/>
      <family val="2"/>
    </font>
    <font>
      <sz val="10"/>
      <color indexed="20"/>
      <name val="Arial"/>
      <family val="2"/>
      <charset val="238"/>
    </font>
    <font>
      <b/>
      <sz val="11"/>
      <color indexed="52"/>
      <name val="Calibri"/>
      <family val="2"/>
    </font>
    <font>
      <b/>
      <sz val="10"/>
      <color indexed="52"/>
      <name val="Arial"/>
      <family val="2"/>
      <charset val="238"/>
    </font>
    <font>
      <sz val="11"/>
      <color indexed="52"/>
      <name val="Calibri"/>
      <family val="2"/>
    </font>
    <font>
      <b/>
      <sz val="11"/>
      <color indexed="9"/>
      <name val="Calibri"/>
      <family val="2"/>
    </font>
    <font>
      <b/>
      <sz val="10"/>
      <color indexed="22"/>
      <name val="Arial"/>
      <family val="2"/>
      <charset val="238"/>
    </font>
    <font>
      <sz val="10"/>
      <name val="Arial CE"/>
      <charset val="238"/>
    </font>
    <font>
      <i/>
      <sz val="10"/>
      <color indexed="23"/>
      <name val="Arial"/>
      <family val="2"/>
      <charset val="238"/>
    </font>
    <font>
      <sz val="10"/>
      <color indexed="17"/>
      <name val="Arial"/>
      <family val="2"/>
      <charset val="238"/>
    </font>
    <font>
      <b/>
      <sz val="15"/>
      <color indexed="56"/>
      <name val="Arial"/>
      <family val="2"/>
      <charset val="238"/>
    </font>
    <font>
      <b/>
      <sz val="13"/>
      <color indexed="56"/>
      <name val="Arial"/>
      <family val="2"/>
      <charset val="238"/>
    </font>
    <font>
      <b/>
      <sz val="11"/>
      <color indexed="56"/>
      <name val="Arial"/>
      <family val="2"/>
      <charset val="238"/>
    </font>
    <font>
      <u/>
      <sz val="10"/>
      <color indexed="12"/>
      <name val="Arial CE"/>
      <charset val="238"/>
    </font>
    <font>
      <sz val="10"/>
      <color indexed="18"/>
      <name val="CRO_Swiss-Italic"/>
    </font>
    <font>
      <sz val="10"/>
      <color indexed="17"/>
      <name val="CRO_Swiss-Italic"/>
    </font>
    <font>
      <sz val="10"/>
      <name val="Futura Bk L2"/>
      <family val="2"/>
      <charset val="238"/>
    </font>
    <font>
      <sz val="10"/>
      <color indexed="52"/>
      <name val="Arial"/>
      <family val="2"/>
      <charset val="238"/>
    </font>
    <font>
      <sz val="14"/>
      <name val="Futura Bk L2"/>
      <family val="2"/>
      <charset val="238"/>
    </font>
    <font>
      <sz val="10"/>
      <color indexed="60"/>
      <name val="Arial"/>
      <family val="2"/>
      <charset val="238"/>
    </font>
    <font>
      <sz val="11"/>
      <color indexed="60"/>
      <name val="Calibri"/>
      <family val="2"/>
    </font>
    <font>
      <sz val="10"/>
      <name val="Arial PL"/>
      <charset val="238"/>
    </font>
    <font>
      <sz val="10"/>
      <name val="Helv"/>
      <family val="2"/>
    </font>
    <font>
      <sz val="12"/>
      <name val="HRHelvetica"/>
    </font>
    <font>
      <u/>
      <sz val="10"/>
      <color indexed="36"/>
      <name val="Arial CE"/>
      <charset val="238"/>
    </font>
    <font>
      <b/>
      <sz val="10"/>
      <color indexed="63"/>
      <name val="Arial"/>
      <family val="2"/>
      <charset val="238"/>
    </font>
    <font>
      <b/>
      <sz val="9"/>
      <name val="Tahoma"/>
      <family val="2"/>
    </font>
    <font>
      <b/>
      <sz val="12"/>
      <name val="Futura Bk L2"/>
      <family val="2"/>
      <charset val="238"/>
    </font>
    <font>
      <sz val="10"/>
      <color indexed="21"/>
      <name val="CRO_Swiss-Italic"/>
    </font>
    <font>
      <sz val="11"/>
      <name val="Arial Narrow"/>
      <family val="2"/>
    </font>
    <font>
      <sz val="10"/>
      <name val="Helv"/>
      <charset val="238"/>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0"/>
      <color indexed="8"/>
      <name val="Arial"/>
      <family val="2"/>
      <charset val="238"/>
    </font>
    <font>
      <b/>
      <sz val="11"/>
      <color indexed="8"/>
      <name val="Calibri"/>
      <family val="2"/>
    </font>
    <font>
      <sz val="10"/>
      <name val="Tms Rmn"/>
      <charset val="238"/>
    </font>
    <font>
      <sz val="11"/>
      <color indexed="20"/>
      <name val="Calibri"/>
      <family val="2"/>
    </font>
    <font>
      <sz val="11"/>
      <color indexed="17"/>
      <name val="Calibri"/>
      <family val="2"/>
    </font>
    <font>
      <sz val="10"/>
      <color indexed="10"/>
      <name val="Arial"/>
      <family val="2"/>
      <charset val="238"/>
    </font>
    <font>
      <sz val="11"/>
      <name val="Times New Roman CE"/>
      <charset val="238"/>
    </font>
    <font>
      <sz val="10"/>
      <name val="Times New Roman CE"/>
      <charset val="238"/>
    </font>
    <font>
      <sz val="10"/>
      <name val="Times New Roman CE"/>
      <family val="1"/>
      <charset val="238"/>
    </font>
    <font>
      <sz val="10"/>
      <color indexed="8"/>
      <name val="Arial CE"/>
      <charset val="238"/>
    </font>
    <font>
      <sz val="10"/>
      <name val="Helv"/>
      <family val="2"/>
      <charset val="238"/>
    </font>
    <font>
      <sz val="10"/>
      <color indexed="62"/>
      <name val="Arial"/>
      <family val="2"/>
      <charset val="238"/>
    </font>
    <font>
      <sz val="11"/>
      <name val="Arial"/>
      <family val="1"/>
    </font>
    <font>
      <sz val="12"/>
      <name val="Times New Roman CE"/>
      <family val="1"/>
    </font>
    <font>
      <b/>
      <sz val="16"/>
      <name val="Times New Roman"/>
      <family val="1"/>
      <charset val="238"/>
    </font>
    <font>
      <b/>
      <sz val="14"/>
      <name val="Times New Roman"/>
      <family val="1"/>
      <charset val="238"/>
    </font>
    <font>
      <b/>
      <sz val="12"/>
      <name val="Times New Roman"/>
      <family val="1"/>
      <charset val="238"/>
    </font>
    <font>
      <i/>
      <sz val="11"/>
      <name val="Times New Roman"/>
      <family val="1"/>
      <charset val="238"/>
    </font>
    <font>
      <b/>
      <sz val="11"/>
      <color theme="1"/>
      <name val="Times New Roman"/>
      <family val="1"/>
    </font>
    <font>
      <sz val="10"/>
      <name val="MS Sans Serif"/>
      <family val="2"/>
    </font>
    <font>
      <b/>
      <sz val="11"/>
      <color theme="1"/>
      <name val="Calibri"/>
      <family val="2"/>
      <charset val="238"/>
      <scheme val="minor"/>
    </font>
    <font>
      <sz val="14"/>
      <color rgb="FF000000"/>
      <name val="Arial"/>
      <family val="2"/>
      <charset val="238"/>
    </font>
    <font>
      <sz val="11"/>
      <color rgb="FF000000"/>
      <name val="Arial"/>
      <family val="2"/>
      <charset val="238"/>
    </font>
    <font>
      <b/>
      <sz val="12"/>
      <color rgb="FF000000"/>
      <name val="Arial"/>
      <family val="2"/>
      <charset val="238"/>
    </font>
    <font>
      <b/>
      <sz val="11"/>
      <color rgb="FF000000"/>
      <name val="Arial"/>
      <family val="2"/>
      <charset val="238"/>
    </font>
    <font>
      <b/>
      <u/>
      <sz val="12"/>
      <color rgb="FF000000"/>
      <name val="Arial"/>
      <family val="2"/>
      <charset val="238"/>
    </font>
    <font>
      <b/>
      <u/>
      <sz val="11"/>
      <color rgb="FF000000"/>
      <name val="Arial"/>
      <family val="2"/>
      <charset val="238"/>
    </font>
    <font>
      <b/>
      <sz val="12"/>
      <color rgb="FFFF0000"/>
      <name val="Arial"/>
      <family val="2"/>
      <charset val="238"/>
    </font>
    <font>
      <b/>
      <i/>
      <sz val="14"/>
      <color rgb="FF000000"/>
      <name val="Arial"/>
      <family val="2"/>
      <charset val="238"/>
    </font>
    <font>
      <b/>
      <sz val="14"/>
      <color rgb="FF000000"/>
      <name val="Arial"/>
      <family val="2"/>
      <charset val="238"/>
    </font>
    <font>
      <b/>
      <sz val="10"/>
      <color rgb="FF000000"/>
      <name val="Arial"/>
      <family val="2"/>
      <charset val="238"/>
    </font>
    <font>
      <b/>
      <sz val="8"/>
      <color theme="1"/>
      <name val="Arial"/>
      <family val="2"/>
      <charset val="238"/>
    </font>
    <font>
      <sz val="8"/>
      <color rgb="FF000000"/>
      <name val="Arial"/>
      <family val="2"/>
      <charset val="238"/>
    </font>
    <font>
      <sz val="8"/>
      <color theme="1"/>
      <name val="Arial"/>
      <family val="2"/>
      <charset val="238"/>
    </font>
    <font>
      <vertAlign val="superscript"/>
      <sz val="11"/>
      <color theme="1"/>
      <name val="Calibri"/>
      <family val="2"/>
      <charset val="238"/>
      <scheme val="minor"/>
    </font>
    <font>
      <b/>
      <i/>
      <u/>
      <sz val="8"/>
      <color theme="1"/>
      <name val="Arial"/>
      <family val="2"/>
      <charset val="238"/>
    </font>
    <font>
      <sz val="10"/>
      <color indexed="8"/>
      <name val="MS Sans Serif"/>
      <family val="2"/>
      <charset val="238"/>
    </font>
    <font>
      <i/>
      <sz val="14"/>
      <name val="Arial"/>
      <family val="2"/>
      <charset val="238"/>
    </font>
    <font>
      <sz val="12"/>
      <name val="Arial CE"/>
      <charset val="238"/>
    </font>
    <font>
      <u/>
      <sz val="10"/>
      <name val="Arial"/>
      <family val="2"/>
      <charset val="238"/>
    </font>
    <font>
      <sz val="10"/>
      <name val="UniversalMath1 BT"/>
      <family val="1"/>
      <charset val="2"/>
    </font>
    <font>
      <sz val="8.25"/>
      <name val="Arial"/>
      <family val="2"/>
      <charset val="238"/>
    </font>
    <font>
      <b/>
      <sz val="10"/>
      <color theme="1"/>
      <name val="Arial CE"/>
      <charset val="238"/>
    </font>
    <font>
      <sz val="10"/>
      <color theme="1"/>
      <name val="Arial CE"/>
      <charset val="238"/>
    </font>
    <font>
      <sz val="10"/>
      <name val="UniversalMath1 BT"/>
      <family val="1"/>
      <charset val="238"/>
    </font>
    <font>
      <sz val="10"/>
      <color rgb="FFFF0000"/>
      <name val="Arial CE"/>
      <charset val="238"/>
    </font>
    <font>
      <b/>
      <i/>
      <sz val="10"/>
      <name val="Arial"/>
      <family val="2"/>
      <charset val="238"/>
    </font>
    <font>
      <vertAlign val="superscript"/>
      <sz val="11"/>
      <name val="Times New Roman"/>
      <family val="1"/>
      <charset val="238"/>
    </font>
    <font>
      <b/>
      <sz val="10"/>
      <color rgb="FFFF0000"/>
      <name val="Arial"/>
      <family val="2"/>
      <charset val="238"/>
    </font>
    <font>
      <sz val="11"/>
      <color rgb="FFFF0000"/>
      <name val="Calibri"/>
      <family val="2"/>
      <charset val="238"/>
      <scheme val="minor"/>
    </font>
    <font>
      <b/>
      <sz val="11"/>
      <name val="Calibri"/>
      <family val="2"/>
    </font>
    <font>
      <sz val="11"/>
      <name val="Calibri"/>
      <family val="2"/>
      <charset val="238"/>
      <scheme val="minor"/>
    </font>
    <font>
      <sz val="10"/>
      <name val="Calibri"/>
      <family val="2"/>
      <charset val="238"/>
      <scheme val="minor"/>
    </font>
    <font>
      <sz val="12"/>
      <name val="Calibri"/>
      <family val="2"/>
      <charset val="238"/>
      <scheme val="minor"/>
    </font>
    <font>
      <sz val="11"/>
      <color theme="1"/>
      <name val="Calibri"/>
      <family val="2"/>
    </font>
    <font>
      <i/>
      <sz val="10"/>
      <color theme="1"/>
      <name val="Arial"/>
      <family val="2"/>
      <charset val="238"/>
    </font>
    <font>
      <sz val="10"/>
      <name val="Arial Nova"/>
      <family val="2"/>
      <charset val="238"/>
    </font>
    <font>
      <sz val="10"/>
      <name val="Arial Nova"/>
      <family val="2"/>
    </font>
    <font>
      <sz val="11"/>
      <color rgb="FFFF0000"/>
      <name val="Calibri"/>
      <family val="2"/>
      <scheme val="minor"/>
    </font>
    <font>
      <b/>
      <sz val="15"/>
      <color indexed="62"/>
      <name val="Calibri"/>
      <family val="2"/>
      <charset val="238"/>
    </font>
    <font>
      <b/>
      <sz val="13"/>
      <color indexed="62"/>
      <name val="Calibri"/>
      <family val="2"/>
      <charset val="238"/>
    </font>
    <font>
      <b/>
      <sz val="11"/>
      <color indexed="62"/>
      <name val="Calibri"/>
      <family val="2"/>
      <charset val="238"/>
    </font>
    <font>
      <b/>
      <sz val="18"/>
      <color indexed="62"/>
      <name val="Cambria"/>
      <family val="2"/>
      <charset val="238"/>
    </font>
    <font>
      <b/>
      <u/>
      <sz val="11"/>
      <name val="Times New Roman"/>
      <family val="1"/>
    </font>
    <font>
      <vertAlign val="superscript"/>
      <sz val="11"/>
      <name val="Arial"/>
      <family val="2"/>
      <charset val="238"/>
    </font>
    <font>
      <sz val="10"/>
      <name val="Calibri"/>
      <family val="2"/>
    </font>
    <font>
      <b/>
      <sz val="10"/>
      <name val="Calibri"/>
      <family val="2"/>
    </font>
  </fonts>
  <fills count="97">
    <fill>
      <patternFill patternType="none"/>
    </fill>
    <fill>
      <patternFill patternType="gray125"/>
    </fill>
    <fill>
      <patternFill patternType="solid">
        <fgColor theme="6" tint="0.59999389629810485"/>
        <bgColor indexed="64"/>
      </patternFill>
    </fill>
    <fill>
      <patternFill patternType="solid">
        <fgColor theme="6" tint="0.39997558519241921"/>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rgb="FFCCCCFF"/>
        <bgColor rgb="FFCCCCFF"/>
      </patternFill>
    </fill>
    <fill>
      <patternFill patternType="solid">
        <fgColor rgb="FFFF99CC"/>
        <bgColor rgb="FFFF99CC"/>
      </patternFill>
    </fill>
    <fill>
      <patternFill patternType="solid">
        <fgColor rgb="FFCCFFCC"/>
        <bgColor rgb="FFCCFFCC"/>
      </patternFill>
    </fill>
    <fill>
      <patternFill patternType="solid">
        <fgColor rgb="FFCC99FF"/>
        <bgColor rgb="FFCC99FF"/>
      </patternFill>
    </fill>
    <fill>
      <patternFill patternType="solid">
        <fgColor rgb="FFCCFFFF"/>
        <bgColor rgb="FFCCFFFF"/>
      </patternFill>
    </fill>
    <fill>
      <patternFill patternType="solid">
        <fgColor rgb="FFFFCC99"/>
        <bgColor rgb="FFFFCC99"/>
      </patternFill>
    </fill>
    <fill>
      <patternFill patternType="solid">
        <fgColor rgb="FF99CCFF"/>
        <bgColor rgb="FF99CCFF"/>
      </patternFill>
    </fill>
    <fill>
      <patternFill patternType="solid">
        <fgColor rgb="FFFF8080"/>
        <bgColor rgb="FFFF8080"/>
      </patternFill>
    </fill>
    <fill>
      <patternFill patternType="solid">
        <fgColor rgb="FF00FF00"/>
        <bgColor rgb="FF00FF00"/>
      </patternFill>
    </fill>
    <fill>
      <patternFill patternType="solid">
        <fgColor rgb="FFFFCC00"/>
        <bgColor rgb="FFFFCC00"/>
      </patternFill>
    </fill>
    <fill>
      <patternFill patternType="solid">
        <fgColor rgb="FF0066CC"/>
        <bgColor rgb="FF0066CC"/>
      </patternFill>
    </fill>
    <fill>
      <patternFill patternType="solid">
        <fgColor rgb="FF800080"/>
        <bgColor rgb="FF800080"/>
      </patternFill>
    </fill>
    <fill>
      <patternFill patternType="solid">
        <fgColor rgb="FF33CCCC"/>
        <bgColor rgb="FF33CCCC"/>
      </patternFill>
    </fill>
    <fill>
      <patternFill patternType="solid">
        <fgColor rgb="FFFF9900"/>
        <bgColor rgb="FFFF9900"/>
      </patternFill>
    </fill>
    <fill>
      <patternFill patternType="solid">
        <fgColor rgb="FF333399"/>
        <bgColor rgb="FF333399"/>
      </patternFill>
    </fill>
    <fill>
      <patternFill patternType="solid">
        <fgColor rgb="FFFF0000"/>
        <bgColor rgb="FFFF0000"/>
      </patternFill>
    </fill>
    <fill>
      <patternFill patternType="solid">
        <fgColor rgb="FF339966"/>
        <bgColor rgb="FF339966"/>
      </patternFill>
    </fill>
    <fill>
      <patternFill patternType="solid">
        <fgColor rgb="FFFF6600"/>
        <bgColor rgb="FFFF6600"/>
      </patternFill>
    </fill>
    <fill>
      <patternFill patternType="solid">
        <fgColor rgb="FFC0C0C0"/>
        <bgColor rgb="FFC0C0C0"/>
      </patternFill>
    </fill>
    <fill>
      <patternFill patternType="solid">
        <fgColor rgb="FF969696"/>
        <bgColor rgb="FF969696"/>
      </patternFill>
    </fill>
    <fill>
      <patternFill patternType="solid">
        <fgColor rgb="FFFFFF99"/>
        <bgColor rgb="FFFFFF99"/>
      </patternFill>
    </fill>
    <fill>
      <patternFill patternType="solid">
        <fgColor rgb="FFFFFFCC"/>
        <bgColor rgb="FFFFFFCC"/>
      </patternFill>
    </fill>
    <fill>
      <patternFill patternType="gray0625"/>
    </fill>
    <fill>
      <patternFill patternType="solid">
        <fgColor indexed="27"/>
        <bgColor indexed="41"/>
      </patternFill>
    </fill>
    <fill>
      <patternFill patternType="solid">
        <fgColor theme="4" tint="0.79998168889431442"/>
        <bgColor indexed="64"/>
      </patternFill>
    </fill>
    <fill>
      <patternFill patternType="solid">
        <fgColor rgb="FFC6EFCE"/>
      </patternFill>
    </fill>
    <fill>
      <patternFill patternType="solid">
        <fgColor rgb="FFFFEB9C"/>
      </patternFill>
    </fill>
    <fill>
      <patternFill patternType="solid">
        <fgColor rgb="FFFFFFCC"/>
      </patternFill>
    </fill>
    <fill>
      <patternFill patternType="solid">
        <fgColor theme="0" tint="-4.9989318521683403E-2"/>
        <bgColor indexed="64"/>
      </patternFill>
    </fill>
    <fill>
      <patternFill patternType="solid">
        <fgColor indexed="65"/>
        <bgColor indexed="64"/>
      </patternFill>
    </fill>
    <fill>
      <patternFill patternType="solid">
        <fgColor theme="9" tint="0.79998168889431442"/>
        <bgColor indexed="64"/>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8"/>
        <bgColor indexed="58"/>
      </patternFill>
    </fill>
    <fill>
      <patternFill patternType="solid">
        <fgColor indexed="23"/>
        <bgColor indexed="55"/>
      </patternFill>
    </fill>
    <fill>
      <patternFill patternType="solid">
        <fgColor indexed="31"/>
        <bgColor indexed="47"/>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
      <patternFill patternType="solid">
        <fgColor rgb="FFC6EFCE"/>
        <bgColor indexed="64"/>
      </patternFill>
    </fill>
    <fill>
      <patternFill patternType="solid">
        <fgColor indexed="10"/>
        <bgColor indexed="16"/>
      </patternFill>
    </fill>
    <fill>
      <patternFill patternType="solid">
        <fgColor indexed="43"/>
      </patternFill>
    </fill>
    <fill>
      <patternFill patternType="solid">
        <fgColor rgb="FFB8CCE4"/>
        <bgColor indexed="64"/>
      </patternFill>
    </fill>
    <fill>
      <patternFill patternType="solid">
        <fgColor theme="4" tint="0.59999389629810485"/>
        <bgColor indexed="64"/>
      </patternFill>
    </fill>
    <fill>
      <patternFill patternType="solid">
        <fgColor rgb="FFCCFFCC"/>
        <bgColor indexed="64"/>
      </patternFill>
    </fill>
    <fill>
      <patternFill patternType="solid">
        <fgColor theme="3" tint="0.79998168889431442"/>
        <bgColor indexed="64"/>
      </patternFill>
    </fill>
    <fill>
      <patternFill patternType="solid">
        <fgColor indexed="9"/>
        <bgColor indexed="64"/>
      </patternFill>
    </fill>
    <fill>
      <patternFill patternType="solid">
        <fgColor rgb="FFFFFF00"/>
        <bgColor indexed="64"/>
      </patternFill>
    </fill>
    <fill>
      <patternFill patternType="solid">
        <fgColor indexed="26"/>
        <bgColor indexed="43"/>
      </patternFill>
    </fill>
    <fill>
      <patternFill patternType="solid">
        <fgColor rgb="FFD9E1F2"/>
        <bgColor rgb="FFD9E1F2"/>
      </patternFill>
    </fill>
    <fill>
      <patternFill patternType="solid">
        <fgColor rgb="FFFFFF99"/>
        <bgColor indexed="64"/>
      </patternFill>
    </fill>
    <fill>
      <patternFill patternType="solid">
        <fgColor indexed="56"/>
        <bgColor indexed="64"/>
      </patternFill>
    </fill>
    <fill>
      <patternFill patternType="solid">
        <fgColor indexed="54"/>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right/>
      <top/>
      <bottom style="thin">
        <color rgb="FF333399"/>
      </bottom>
      <diagonal/>
    </border>
    <border>
      <left/>
      <right/>
      <top/>
      <bottom style="thin">
        <color rgb="FFC0C0C0"/>
      </bottom>
      <diagonal/>
    </border>
    <border>
      <left/>
      <right/>
      <top/>
      <bottom style="thin">
        <color rgb="FF0066CC"/>
      </bottom>
      <diagonal/>
    </border>
    <border>
      <left/>
      <right/>
      <top/>
      <bottom style="double">
        <color rgb="FFFF9900"/>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right/>
      <top style="thin">
        <color rgb="FF333399"/>
      </top>
      <bottom style="double">
        <color rgb="FF333399"/>
      </bottom>
      <diagonal/>
    </border>
    <border>
      <left style="thin">
        <color indexed="8"/>
      </left>
      <right style="thin">
        <color indexed="8"/>
      </right>
      <top style="thin">
        <color indexed="8"/>
      </top>
      <bottom style="thin">
        <color indexed="8"/>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hair">
        <color indexed="64"/>
      </top>
      <bottom style="hair">
        <color indexed="64"/>
      </bottom>
      <diagonal/>
    </border>
    <border>
      <left/>
      <right/>
      <top style="hair">
        <color indexed="8"/>
      </top>
      <bottom style="hair">
        <color indexed="8"/>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double">
        <color indexed="64"/>
      </bottom>
      <diagonal/>
    </border>
    <border>
      <left style="thin">
        <color theme="0" tint="-0.14996795556505021"/>
      </left>
      <right style="thin">
        <color theme="0" tint="-0.14996795556505021"/>
      </right>
      <top/>
      <bottom/>
      <diagonal/>
    </border>
    <border>
      <left style="thin">
        <color indexed="22"/>
      </left>
      <right style="thin">
        <color indexed="22"/>
      </right>
      <top/>
      <bottom style="thin">
        <color indexed="22"/>
      </bottom>
      <diagonal/>
    </border>
    <border>
      <left style="dashed">
        <color indexed="64"/>
      </left>
      <right style="medium">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bottom/>
      <diagonal/>
    </border>
    <border>
      <left/>
      <right/>
      <top/>
      <bottom style="thick">
        <color indexed="49"/>
      </bottom>
      <diagonal/>
    </border>
    <border>
      <left/>
      <right/>
      <top/>
      <bottom style="thick">
        <color indexed="27"/>
      </bottom>
      <diagonal/>
    </border>
    <border>
      <left/>
      <right/>
      <top/>
      <bottom style="medium">
        <color indexed="27"/>
      </bottom>
      <diagonal/>
    </border>
    <border>
      <left/>
      <right/>
      <top style="thin">
        <color indexed="49"/>
      </top>
      <bottom style="double">
        <color indexed="49"/>
      </bottom>
      <diagonal/>
    </border>
    <border>
      <left/>
      <right style="thin">
        <color indexed="64"/>
      </right>
      <top style="thin">
        <color indexed="64"/>
      </top>
      <bottom/>
      <diagonal/>
    </border>
    <border>
      <left style="thin">
        <color indexed="8"/>
      </left>
      <right/>
      <top style="thin">
        <color indexed="8"/>
      </top>
      <bottom style="thin">
        <color indexed="8"/>
      </bottom>
      <diagonal/>
    </border>
    <border>
      <left style="hair">
        <color indexed="64"/>
      </left>
      <right style="hair">
        <color indexed="64"/>
      </right>
      <top style="hair">
        <color indexed="64"/>
      </top>
      <bottom style="hair">
        <color indexed="64"/>
      </bottom>
      <diagonal/>
    </border>
    <border>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bottom style="medium">
        <color indexed="64"/>
      </bottom>
      <diagonal/>
    </border>
    <border>
      <left style="hair">
        <color auto="1"/>
      </left>
      <right style="hair">
        <color auto="1"/>
      </right>
      <top style="hair">
        <color auto="1"/>
      </top>
      <bottom style="hair">
        <color auto="1"/>
      </bottom>
      <diagonal/>
    </border>
    <border>
      <left/>
      <right style="medium">
        <color rgb="FF000000"/>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right/>
      <top/>
      <bottom style="thick">
        <color indexed="56"/>
      </bottom>
      <diagonal/>
    </border>
    <border>
      <left/>
      <right/>
      <top/>
      <bottom style="double">
        <color indexed="10"/>
      </bottom>
      <diagonal/>
    </border>
    <border>
      <left/>
      <right/>
      <top style="thin">
        <color indexed="56"/>
      </top>
      <bottom style="double">
        <color indexed="56"/>
      </bottom>
      <diagonal/>
    </border>
  </borders>
  <cellStyleXfs count="7015">
    <xf numFmtId="0" fontId="0" fillId="0" borderId="0"/>
    <xf numFmtId="0" fontId="5" fillId="0" borderId="0">
      <alignment horizontal="justify" vertical="top" wrapText="1"/>
    </xf>
    <xf numFmtId="0" fontId="5" fillId="0" borderId="0">
      <alignment vertical="top"/>
    </xf>
    <xf numFmtId="0" fontId="5" fillId="0" borderId="0">
      <alignment horizontal="right" vertical="top"/>
    </xf>
    <xf numFmtId="0" fontId="5" fillId="0" borderId="0">
      <alignment horizontal="left"/>
    </xf>
    <xf numFmtId="4" fontId="5" fillId="0" borderId="0">
      <alignment horizontal="right"/>
    </xf>
    <xf numFmtId="0" fontId="5" fillId="0" borderId="0">
      <alignment horizontal="right"/>
    </xf>
    <xf numFmtId="4" fontId="5" fillId="0" borderId="0">
      <alignment horizontal="right" wrapText="1"/>
    </xf>
    <xf numFmtId="0" fontId="5" fillId="0" borderId="0">
      <alignment horizontal="right"/>
    </xf>
    <xf numFmtId="4" fontId="5" fillId="0" borderId="0">
      <alignment horizontal="right"/>
    </xf>
    <xf numFmtId="0" fontId="11" fillId="0" borderId="0"/>
    <xf numFmtId="0" fontId="20" fillId="0" borderId="0" applyAlignment="0"/>
    <xf numFmtId="43" fontId="20" fillId="0" borderId="0" applyFont="0" applyFill="0" applyBorder="0" applyAlignment="0" applyProtection="0"/>
    <xf numFmtId="0" fontId="22" fillId="4" borderId="0" applyNumberFormat="0" applyBorder="0" applyAlignment="0" applyProtection="0">
      <alignment vertical="center"/>
    </xf>
    <xf numFmtId="0" fontId="43" fillId="26" borderId="0"/>
    <xf numFmtId="0" fontId="22" fillId="4" borderId="0" applyNumberFormat="0" applyBorder="0" applyAlignment="0" applyProtection="0"/>
    <xf numFmtId="0" fontId="43" fillId="26" borderId="0"/>
    <xf numFmtId="0" fontId="22" fillId="4" borderId="0" applyNumberFormat="0" applyBorder="0" applyAlignment="0" applyProtection="0">
      <alignment vertical="center"/>
    </xf>
    <xf numFmtId="0" fontId="43" fillId="26" borderId="0"/>
    <xf numFmtId="0" fontId="22" fillId="4" borderId="0" applyNumberFormat="0" applyBorder="0" applyAlignment="0" applyProtection="0">
      <alignment vertical="center"/>
    </xf>
    <xf numFmtId="0" fontId="43" fillId="26" borderId="0"/>
    <xf numFmtId="0" fontId="22" fillId="4" borderId="0" applyNumberFormat="0" applyBorder="0" applyAlignment="0" applyProtection="0">
      <alignment vertical="center"/>
    </xf>
    <xf numFmtId="0" fontId="43" fillId="26" borderId="0"/>
    <xf numFmtId="0" fontId="22" fillId="5" borderId="0" applyNumberFormat="0" applyBorder="0" applyAlignment="0" applyProtection="0">
      <alignment vertical="center"/>
    </xf>
    <xf numFmtId="0" fontId="43" fillId="27" borderId="0"/>
    <xf numFmtId="0" fontId="22" fillId="5" borderId="0" applyNumberFormat="0" applyBorder="0" applyAlignment="0" applyProtection="0"/>
    <xf numFmtId="0" fontId="43" fillId="27" borderId="0"/>
    <xf numFmtId="0" fontId="22" fillId="5" borderId="0" applyNumberFormat="0" applyBorder="0" applyAlignment="0" applyProtection="0">
      <alignment vertical="center"/>
    </xf>
    <xf numFmtId="0" fontId="43" fillId="27" borderId="0"/>
    <xf numFmtId="0" fontId="22" fillId="5" borderId="0" applyNumberFormat="0" applyBorder="0" applyAlignment="0" applyProtection="0">
      <alignment vertical="center"/>
    </xf>
    <xf numFmtId="0" fontId="43" fillId="27" borderId="0"/>
    <xf numFmtId="0" fontId="22" fillId="5" borderId="0" applyNumberFormat="0" applyBorder="0" applyAlignment="0" applyProtection="0">
      <alignment vertical="center"/>
    </xf>
    <xf numFmtId="0" fontId="43" fillId="27" borderId="0"/>
    <xf numFmtId="0" fontId="22" fillId="6" borderId="0" applyNumberFormat="0" applyBorder="0" applyAlignment="0" applyProtection="0">
      <alignment vertical="center"/>
    </xf>
    <xf numFmtId="0" fontId="43" fillId="28" borderId="0"/>
    <xf numFmtId="0" fontId="22" fillId="6" borderId="0" applyNumberFormat="0" applyBorder="0" applyAlignment="0" applyProtection="0"/>
    <xf numFmtId="0" fontId="43" fillId="28" borderId="0"/>
    <xf numFmtId="0" fontId="22" fillId="6" borderId="0" applyNumberFormat="0" applyBorder="0" applyAlignment="0" applyProtection="0">
      <alignment vertical="center"/>
    </xf>
    <xf numFmtId="0" fontId="43" fillId="28" borderId="0"/>
    <xf numFmtId="0" fontId="22" fillId="6" borderId="0" applyNumberFormat="0" applyBorder="0" applyAlignment="0" applyProtection="0">
      <alignment vertical="center"/>
    </xf>
    <xf numFmtId="0" fontId="43" fillId="28" borderId="0"/>
    <xf numFmtId="0" fontId="22" fillId="6" borderId="0" applyNumberFormat="0" applyBorder="0" applyAlignment="0" applyProtection="0">
      <alignment vertical="center"/>
    </xf>
    <xf numFmtId="0" fontId="43" fillId="28" borderId="0"/>
    <xf numFmtId="0" fontId="22" fillId="7" borderId="0" applyNumberFormat="0" applyBorder="0" applyAlignment="0" applyProtection="0">
      <alignment vertical="center"/>
    </xf>
    <xf numFmtId="0" fontId="43" fillId="29" borderId="0"/>
    <xf numFmtId="0" fontId="22" fillId="7" borderId="0" applyNumberFormat="0" applyBorder="0" applyAlignment="0" applyProtection="0"/>
    <xf numFmtId="0" fontId="43" fillId="29" borderId="0"/>
    <xf numFmtId="0" fontId="22" fillId="7" borderId="0" applyNumberFormat="0" applyBorder="0" applyAlignment="0" applyProtection="0">
      <alignment vertical="center"/>
    </xf>
    <xf numFmtId="0" fontId="43" fillId="29" borderId="0"/>
    <xf numFmtId="0" fontId="22" fillId="7" borderId="0" applyNumberFormat="0" applyBorder="0" applyAlignment="0" applyProtection="0">
      <alignment vertical="center"/>
    </xf>
    <xf numFmtId="0" fontId="43" fillId="29" borderId="0"/>
    <xf numFmtId="0" fontId="22" fillId="7" borderId="0" applyNumberFormat="0" applyBorder="0" applyAlignment="0" applyProtection="0">
      <alignment vertical="center"/>
    </xf>
    <xf numFmtId="0" fontId="43" fillId="29" borderId="0"/>
    <xf numFmtId="0" fontId="22" fillId="8" borderId="0" applyNumberFormat="0" applyBorder="0" applyAlignment="0" applyProtection="0">
      <alignment vertical="center"/>
    </xf>
    <xf numFmtId="0" fontId="43" fillId="30" borderId="0"/>
    <xf numFmtId="0" fontId="22" fillId="8" borderId="0" applyNumberFormat="0" applyBorder="0" applyAlignment="0" applyProtection="0"/>
    <xf numFmtId="0" fontId="43" fillId="30" borderId="0"/>
    <xf numFmtId="0" fontId="22" fillId="8" borderId="0" applyNumberFormat="0" applyBorder="0" applyAlignment="0" applyProtection="0">
      <alignment vertical="center"/>
    </xf>
    <xf numFmtId="0" fontId="43" fillId="30" borderId="0"/>
    <xf numFmtId="0" fontId="22" fillId="8" borderId="0" applyNumberFormat="0" applyBorder="0" applyAlignment="0" applyProtection="0">
      <alignment vertical="center"/>
    </xf>
    <xf numFmtId="0" fontId="43" fillId="30" borderId="0"/>
    <xf numFmtId="0" fontId="22" fillId="8" borderId="0" applyNumberFormat="0" applyBorder="0" applyAlignment="0" applyProtection="0">
      <alignment vertical="center"/>
    </xf>
    <xf numFmtId="0" fontId="43" fillId="30" borderId="0"/>
    <xf numFmtId="0" fontId="22" fillId="9" borderId="0" applyNumberFormat="0" applyBorder="0" applyAlignment="0" applyProtection="0">
      <alignment vertical="center"/>
    </xf>
    <xf numFmtId="0" fontId="43" fillId="31" borderId="0"/>
    <xf numFmtId="0" fontId="22" fillId="9" borderId="0" applyNumberFormat="0" applyBorder="0" applyAlignment="0" applyProtection="0"/>
    <xf numFmtId="0" fontId="43" fillId="31" borderId="0"/>
    <xf numFmtId="0" fontId="22" fillId="9" borderId="0" applyNumberFormat="0" applyBorder="0" applyAlignment="0" applyProtection="0">
      <alignment vertical="center"/>
    </xf>
    <xf numFmtId="0" fontId="43" fillId="31" borderId="0"/>
    <xf numFmtId="0" fontId="22" fillId="9" borderId="0" applyNumberFormat="0" applyBorder="0" applyAlignment="0" applyProtection="0">
      <alignment vertical="center"/>
    </xf>
    <xf numFmtId="0" fontId="43" fillId="31" borderId="0"/>
    <xf numFmtId="0" fontId="22" fillId="9" borderId="0" applyNumberFormat="0" applyBorder="0" applyAlignment="0" applyProtection="0">
      <alignment vertical="center"/>
    </xf>
    <xf numFmtId="0" fontId="43" fillId="31" borderId="0"/>
    <xf numFmtId="0" fontId="22" fillId="10" borderId="0" applyNumberFormat="0" applyBorder="0" applyAlignment="0" applyProtection="0">
      <alignment vertical="center"/>
    </xf>
    <xf numFmtId="0" fontId="43" fillId="32" borderId="0"/>
    <xf numFmtId="0" fontId="22" fillId="10" borderId="0" applyNumberFormat="0" applyBorder="0" applyAlignment="0" applyProtection="0"/>
    <xf numFmtId="0" fontId="43" fillId="32" borderId="0"/>
    <xf numFmtId="0" fontId="22" fillId="10" borderId="0" applyNumberFormat="0" applyBorder="0" applyAlignment="0" applyProtection="0">
      <alignment vertical="center"/>
    </xf>
    <xf numFmtId="0" fontId="43" fillId="32" borderId="0"/>
    <xf numFmtId="0" fontId="22" fillId="10" borderId="0" applyNumberFormat="0" applyBorder="0" applyAlignment="0" applyProtection="0">
      <alignment vertical="center"/>
    </xf>
    <xf numFmtId="0" fontId="43" fillId="32" borderId="0"/>
    <xf numFmtId="0" fontId="22" fillId="10" borderId="0" applyNumberFormat="0" applyBorder="0" applyAlignment="0" applyProtection="0">
      <alignment vertical="center"/>
    </xf>
    <xf numFmtId="0" fontId="43" fillId="32" borderId="0"/>
    <xf numFmtId="0" fontId="22" fillId="11" borderId="0" applyNumberFormat="0" applyBorder="0" applyAlignment="0" applyProtection="0">
      <alignment vertical="center"/>
    </xf>
    <xf numFmtId="0" fontId="43" fillId="33" borderId="0"/>
    <xf numFmtId="0" fontId="22" fillId="11" borderId="0" applyNumberFormat="0" applyBorder="0" applyAlignment="0" applyProtection="0"/>
    <xf numFmtId="0" fontId="43" fillId="33" borderId="0"/>
    <xf numFmtId="0" fontId="22" fillId="11" borderId="0" applyNumberFormat="0" applyBorder="0" applyAlignment="0" applyProtection="0">
      <alignment vertical="center"/>
    </xf>
    <xf numFmtId="0" fontId="43" fillId="33" borderId="0"/>
    <xf numFmtId="0" fontId="22" fillId="11" borderId="0" applyNumberFormat="0" applyBorder="0" applyAlignment="0" applyProtection="0">
      <alignment vertical="center"/>
    </xf>
    <xf numFmtId="0" fontId="43" fillId="33" borderId="0"/>
    <xf numFmtId="0" fontId="22" fillId="11" borderId="0" applyNumberFormat="0" applyBorder="0" applyAlignment="0" applyProtection="0">
      <alignment vertical="center"/>
    </xf>
    <xf numFmtId="0" fontId="43" fillId="33" borderId="0"/>
    <xf numFmtId="0" fontId="22" fillId="12" borderId="0" applyNumberFormat="0" applyBorder="0" applyAlignment="0" applyProtection="0">
      <alignment vertical="center"/>
    </xf>
    <xf numFmtId="0" fontId="43" fillId="34" borderId="0"/>
    <xf numFmtId="0" fontId="22" fillId="12" borderId="0" applyNumberFormat="0" applyBorder="0" applyAlignment="0" applyProtection="0"/>
    <xf numFmtId="0" fontId="43" fillId="34" borderId="0"/>
    <xf numFmtId="0" fontId="22" fillId="12" borderId="0" applyNumberFormat="0" applyBorder="0" applyAlignment="0" applyProtection="0">
      <alignment vertical="center"/>
    </xf>
    <xf numFmtId="0" fontId="43" fillId="34" borderId="0"/>
    <xf numFmtId="0" fontId="22" fillId="12" borderId="0" applyNumberFormat="0" applyBorder="0" applyAlignment="0" applyProtection="0">
      <alignment vertical="center"/>
    </xf>
    <xf numFmtId="0" fontId="43" fillId="34" borderId="0"/>
    <xf numFmtId="0" fontId="22" fillId="12" borderId="0" applyNumberFormat="0" applyBorder="0" applyAlignment="0" applyProtection="0">
      <alignment vertical="center"/>
    </xf>
    <xf numFmtId="0" fontId="43" fillId="34" borderId="0"/>
    <xf numFmtId="0" fontId="22" fillId="7" borderId="0" applyNumberFormat="0" applyBorder="0" applyAlignment="0" applyProtection="0">
      <alignment vertical="center"/>
    </xf>
    <xf numFmtId="0" fontId="43" fillId="29" borderId="0"/>
    <xf numFmtId="0" fontId="22" fillId="7" borderId="0" applyNumberFormat="0" applyBorder="0" applyAlignment="0" applyProtection="0"/>
    <xf numFmtId="0" fontId="43" fillId="29" borderId="0"/>
    <xf numFmtId="0" fontId="22" fillId="7" borderId="0" applyNumberFormat="0" applyBorder="0" applyAlignment="0" applyProtection="0">
      <alignment vertical="center"/>
    </xf>
    <xf numFmtId="0" fontId="43" fillId="29" borderId="0"/>
    <xf numFmtId="0" fontId="22" fillId="7" borderId="0" applyNumberFormat="0" applyBorder="0" applyAlignment="0" applyProtection="0">
      <alignment vertical="center"/>
    </xf>
    <xf numFmtId="0" fontId="43" fillId="29" borderId="0"/>
    <xf numFmtId="0" fontId="22" fillId="7" borderId="0" applyNumberFormat="0" applyBorder="0" applyAlignment="0" applyProtection="0">
      <alignment vertical="center"/>
    </xf>
    <xf numFmtId="0" fontId="43" fillId="29" borderId="0"/>
    <xf numFmtId="0" fontId="22" fillId="10" borderId="0" applyNumberFormat="0" applyBorder="0" applyAlignment="0" applyProtection="0">
      <alignment vertical="center"/>
    </xf>
    <xf numFmtId="0" fontId="43" fillId="32" borderId="0"/>
    <xf numFmtId="0" fontId="22" fillId="10" borderId="0" applyNumberFormat="0" applyBorder="0" applyAlignment="0" applyProtection="0"/>
    <xf numFmtId="0" fontId="43" fillId="32" borderId="0"/>
    <xf numFmtId="0" fontId="22" fillId="10" borderId="0" applyNumberFormat="0" applyBorder="0" applyAlignment="0" applyProtection="0">
      <alignment vertical="center"/>
    </xf>
    <xf numFmtId="0" fontId="43" fillId="32" borderId="0"/>
    <xf numFmtId="0" fontId="22" fillId="10" borderId="0" applyNumberFormat="0" applyBorder="0" applyAlignment="0" applyProtection="0">
      <alignment vertical="center"/>
    </xf>
    <xf numFmtId="0" fontId="43" fillId="32" borderId="0"/>
    <xf numFmtId="0" fontId="22" fillId="10" borderId="0" applyNumberFormat="0" applyBorder="0" applyAlignment="0" applyProtection="0">
      <alignment vertical="center"/>
    </xf>
    <xf numFmtId="0" fontId="43" fillId="32" borderId="0"/>
    <xf numFmtId="0" fontId="22" fillId="13" borderId="0" applyNumberFormat="0" applyBorder="0" applyAlignment="0" applyProtection="0">
      <alignment vertical="center"/>
    </xf>
    <xf numFmtId="0" fontId="43" fillId="35" borderId="0"/>
    <xf numFmtId="0" fontId="22" fillId="13" borderId="0" applyNumberFormat="0" applyBorder="0" applyAlignment="0" applyProtection="0"/>
    <xf numFmtId="0" fontId="43" fillId="35" borderId="0"/>
    <xf numFmtId="0" fontId="22" fillId="13" borderId="0" applyNumberFormat="0" applyBorder="0" applyAlignment="0" applyProtection="0">
      <alignment vertical="center"/>
    </xf>
    <xf numFmtId="0" fontId="43" fillId="35" borderId="0"/>
    <xf numFmtId="0" fontId="22" fillId="13" borderId="0" applyNumberFormat="0" applyBorder="0" applyAlignment="0" applyProtection="0">
      <alignment vertical="center"/>
    </xf>
    <xf numFmtId="0" fontId="43" fillId="35" borderId="0"/>
    <xf numFmtId="0" fontId="22" fillId="13" borderId="0" applyNumberFormat="0" applyBorder="0" applyAlignment="0" applyProtection="0">
      <alignment vertical="center"/>
    </xf>
    <xf numFmtId="0" fontId="43" fillId="35" borderId="0"/>
    <xf numFmtId="0" fontId="24" fillId="14" borderId="0" applyNumberFormat="0" applyBorder="0" applyAlignment="0" applyProtection="0">
      <alignment vertical="center"/>
    </xf>
    <xf numFmtId="0" fontId="44" fillId="36" borderId="0"/>
    <xf numFmtId="0" fontId="24" fillId="14" borderId="0" applyNumberFormat="0" applyBorder="0" applyAlignment="0" applyProtection="0"/>
    <xf numFmtId="0" fontId="44" fillId="36" borderId="0"/>
    <xf numFmtId="0" fontId="24" fillId="14" borderId="0" applyNumberFormat="0" applyBorder="0" applyAlignment="0" applyProtection="0">
      <alignment vertical="center"/>
    </xf>
    <xf numFmtId="0" fontId="44" fillId="36" borderId="0"/>
    <xf numFmtId="0" fontId="24" fillId="14" borderId="0" applyNumberFormat="0" applyBorder="0" applyAlignment="0" applyProtection="0">
      <alignment vertical="center"/>
    </xf>
    <xf numFmtId="0" fontId="44" fillId="36" borderId="0"/>
    <xf numFmtId="0" fontId="24" fillId="14" borderId="0" applyNumberFormat="0" applyBorder="0" applyAlignment="0" applyProtection="0">
      <alignment vertical="center"/>
    </xf>
    <xf numFmtId="0" fontId="44" fillId="36" borderId="0"/>
    <xf numFmtId="0" fontId="24" fillId="11" borderId="0" applyNumberFormat="0" applyBorder="0" applyAlignment="0" applyProtection="0">
      <alignment vertical="center"/>
    </xf>
    <xf numFmtId="0" fontId="44" fillId="33" borderId="0"/>
    <xf numFmtId="0" fontId="24" fillId="11" borderId="0" applyNumberFormat="0" applyBorder="0" applyAlignment="0" applyProtection="0"/>
    <xf numFmtId="0" fontId="44" fillId="33" borderId="0"/>
    <xf numFmtId="0" fontId="24" fillId="11" borderId="0" applyNumberFormat="0" applyBorder="0" applyAlignment="0" applyProtection="0">
      <alignment vertical="center"/>
    </xf>
    <xf numFmtId="0" fontId="44" fillId="33" borderId="0"/>
    <xf numFmtId="0" fontId="24" fillId="11" borderId="0" applyNumberFormat="0" applyBorder="0" applyAlignment="0" applyProtection="0">
      <alignment vertical="center"/>
    </xf>
    <xf numFmtId="0" fontId="44" fillId="33" borderId="0"/>
    <xf numFmtId="0" fontId="24" fillId="11" borderId="0" applyNumberFormat="0" applyBorder="0" applyAlignment="0" applyProtection="0">
      <alignment vertical="center"/>
    </xf>
    <xf numFmtId="0" fontId="44" fillId="33" borderId="0"/>
    <xf numFmtId="0" fontId="24" fillId="12" borderId="0" applyNumberFormat="0" applyBorder="0" applyAlignment="0" applyProtection="0">
      <alignment vertical="center"/>
    </xf>
    <xf numFmtId="0" fontId="44" fillId="34" borderId="0"/>
    <xf numFmtId="0" fontId="24" fillId="12" borderId="0" applyNumberFormat="0" applyBorder="0" applyAlignment="0" applyProtection="0"/>
    <xf numFmtId="0" fontId="44" fillId="34" borderId="0"/>
    <xf numFmtId="0" fontId="24" fillId="12" borderId="0" applyNumberFormat="0" applyBorder="0" applyAlignment="0" applyProtection="0">
      <alignment vertical="center"/>
    </xf>
    <xf numFmtId="0" fontId="44" fillId="34" borderId="0"/>
    <xf numFmtId="0" fontId="24" fillId="12" borderId="0" applyNumberFormat="0" applyBorder="0" applyAlignment="0" applyProtection="0">
      <alignment vertical="center"/>
    </xf>
    <xf numFmtId="0" fontId="44" fillId="34" borderId="0"/>
    <xf numFmtId="0" fontId="24" fillId="12" borderId="0" applyNumberFormat="0" applyBorder="0" applyAlignment="0" applyProtection="0">
      <alignment vertical="center"/>
    </xf>
    <xf numFmtId="0" fontId="44" fillId="34" borderId="0"/>
    <xf numFmtId="0" fontId="24" fillId="15" borderId="0" applyNumberFormat="0" applyBorder="0" applyAlignment="0" applyProtection="0">
      <alignment vertical="center"/>
    </xf>
    <xf numFmtId="0" fontId="44" fillId="37" borderId="0"/>
    <xf numFmtId="0" fontId="24" fillId="15" borderId="0" applyNumberFormat="0" applyBorder="0" applyAlignment="0" applyProtection="0"/>
    <xf numFmtId="0" fontId="44" fillId="37" borderId="0"/>
    <xf numFmtId="0" fontId="24" fillId="15" borderId="0" applyNumberFormat="0" applyBorder="0" applyAlignment="0" applyProtection="0">
      <alignment vertical="center"/>
    </xf>
    <xf numFmtId="0" fontId="44" fillId="37" borderId="0"/>
    <xf numFmtId="0" fontId="24" fillId="15" borderId="0" applyNumberFormat="0" applyBorder="0" applyAlignment="0" applyProtection="0">
      <alignment vertical="center"/>
    </xf>
    <xf numFmtId="0" fontId="44" fillId="37" borderId="0"/>
    <xf numFmtId="0" fontId="24" fillId="15" borderId="0" applyNumberFormat="0" applyBorder="0" applyAlignment="0" applyProtection="0">
      <alignment vertical="center"/>
    </xf>
    <xf numFmtId="0" fontId="44" fillId="37" borderId="0"/>
    <xf numFmtId="0" fontId="24" fillId="16" borderId="0" applyNumberFormat="0" applyBorder="0" applyAlignment="0" applyProtection="0">
      <alignment vertical="center"/>
    </xf>
    <xf numFmtId="0" fontId="44" fillId="38" borderId="0"/>
    <xf numFmtId="0" fontId="24" fillId="16" borderId="0" applyNumberFormat="0" applyBorder="0" applyAlignment="0" applyProtection="0"/>
    <xf numFmtId="0" fontId="44" fillId="38" borderId="0"/>
    <xf numFmtId="0" fontId="24" fillId="16" borderId="0" applyNumberFormat="0" applyBorder="0" applyAlignment="0" applyProtection="0">
      <alignment vertical="center"/>
    </xf>
    <xf numFmtId="0" fontId="44" fillId="38" borderId="0"/>
    <xf numFmtId="0" fontId="24" fillId="16" borderId="0" applyNumberFormat="0" applyBorder="0" applyAlignment="0" applyProtection="0">
      <alignment vertical="center"/>
    </xf>
    <xf numFmtId="0" fontId="44" fillId="38" borderId="0"/>
    <xf numFmtId="0" fontId="24" fillId="16" borderId="0" applyNumberFormat="0" applyBorder="0" applyAlignment="0" applyProtection="0">
      <alignment vertical="center"/>
    </xf>
    <xf numFmtId="0" fontId="44" fillId="38" borderId="0"/>
    <xf numFmtId="0" fontId="24" fillId="17" borderId="0" applyNumberFormat="0" applyBorder="0" applyAlignment="0" applyProtection="0">
      <alignment vertical="center"/>
    </xf>
    <xf numFmtId="0" fontId="44" fillId="39" borderId="0"/>
    <xf numFmtId="0" fontId="24" fillId="17" borderId="0" applyNumberFormat="0" applyBorder="0" applyAlignment="0" applyProtection="0"/>
    <xf numFmtId="0" fontId="44" fillId="39" borderId="0"/>
    <xf numFmtId="0" fontId="24" fillId="17" borderId="0" applyNumberFormat="0" applyBorder="0" applyAlignment="0" applyProtection="0">
      <alignment vertical="center"/>
    </xf>
    <xf numFmtId="0" fontId="44" fillId="39" borderId="0"/>
    <xf numFmtId="0" fontId="24" fillId="17" borderId="0" applyNumberFormat="0" applyBorder="0" applyAlignment="0" applyProtection="0">
      <alignment vertical="center"/>
    </xf>
    <xf numFmtId="0" fontId="44" fillId="39" borderId="0"/>
    <xf numFmtId="0" fontId="24" fillId="17" borderId="0" applyNumberFormat="0" applyBorder="0" applyAlignment="0" applyProtection="0">
      <alignment vertical="center"/>
    </xf>
    <xf numFmtId="0" fontId="44" fillId="39" borderId="0"/>
    <xf numFmtId="0" fontId="24" fillId="18" borderId="0" applyNumberFormat="0" applyBorder="0" applyAlignment="0" applyProtection="0">
      <alignment vertical="center"/>
    </xf>
    <xf numFmtId="0" fontId="44" fillId="40" borderId="0"/>
    <xf numFmtId="0" fontId="24" fillId="18" borderId="0" applyNumberFormat="0" applyBorder="0" applyAlignment="0" applyProtection="0"/>
    <xf numFmtId="0" fontId="44" fillId="40" borderId="0"/>
    <xf numFmtId="0" fontId="24" fillId="18" borderId="0" applyNumberFormat="0" applyBorder="0" applyAlignment="0" applyProtection="0">
      <alignment vertical="center"/>
    </xf>
    <xf numFmtId="0" fontId="44" fillId="40" borderId="0"/>
    <xf numFmtId="0" fontId="24" fillId="18" borderId="0" applyNumberFormat="0" applyBorder="0" applyAlignment="0" applyProtection="0">
      <alignment vertical="center"/>
    </xf>
    <xf numFmtId="0" fontId="44" fillId="40" borderId="0"/>
    <xf numFmtId="0" fontId="24" fillId="18" borderId="0" applyNumberFormat="0" applyBorder="0" applyAlignment="0" applyProtection="0">
      <alignment vertical="center"/>
    </xf>
    <xf numFmtId="0" fontId="44" fillId="40" borderId="0"/>
    <xf numFmtId="0" fontId="24" fillId="19" borderId="0" applyNumberFormat="0" applyBorder="0" applyAlignment="0" applyProtection="0">
      <alignment vertical="center"/>
    </xf>
    <xf numFmtId="0" fontId="44" fillId="41" borderId="0"/>
    <xf numFmtId="0" fontId="24" fillId="19" borderId="0" applyNumberFormat="0" applyBorder="0" applyAlignment="0" applyProtection="0"/>
    <xf numFmtId="0" fontId="44" fillId="41" borderId="0"/>
    <xf numFmtId="0" fontId="24" fillId="19" borderId="0" applyNumberFormat="0" applyBorder="0" applyAlignment="0" applyProtection="0">
      <alignment vertical="center"/>
    </xf>
    <xf numFmtId="0" fontId="44" fillId="41" borderId="0"/>
    <xf numFmtId="0" fontId="24" fillId="19" borderId="0" applyNumberFormat="0" applyBorder="0" applyAlignment="0" applyProtection="0">
      <alignment vertical="center"/>
    </xf>
    <xf numFmtId="0" fontId="44" fillId="41" borderId="0"/>
    <xf numFmtId="0" fontId="24" fillId="19" borderId="0" applyNumberFormat="0" applyBorder="0" applyAlignment="0" applyProtection="0">
      <alignment vertical="center"/>
    </xf>
    <xf numFmtId="0" fontId="44" fillId="41" borderId="0"/>
    <xf numFmtId="0" fontId="24" fillId="20" borderId="0" applyNumberFormat="0" applyBorder="0" applyAlignment="0" applyProtection="0">
      <alignment vertical="center"/>
    </xf>
    <xf numFmtId="0" fontId="44" fillId="42" borderId="0"/>
    <xf numFmtId="0" fontId="24" fillId="20" borderId="0" applyNumberFormat="0" applyBorder="0" applyAlignment="0" applyProtection="0"/>
    <xf numFmtId="0" fontId="44" fillId="42" borderId="0"/>
    <xf numFmtId="0" fontId="24" fillId="20" borderId="0" applyNumberFormat="0" applyBorder="0" applyAlignment="0" applyProtection="0">
      <alignment vertical="center"/>
    </xf>
    <xf numFmtId="0" fontId="44" fillId="42" borderId="0"/>
    <xf numFmtId="0" fontId="24" fillId="20" borderId="0" applyNumberFormat="0" applyBorder="0" applyAlignment="0" applyProtection="0">
      <alignment vertical="center"/>
    </xf>
    <xf numFmtId="0" fontId="44" fillId="42" borderId="0"/>
    <xf numFmtId="0" fontId="24" fillId="20" borderId="0" applyNumberFormat="0" applyBorder="0" applyAlignment="0" applyProtection="0">
      <alignment vertical="center"/>
    </xf>
    <xf numFmtId="0" fontId="44" fillId="42" borderId="0"/>
    <xf numFmtId="0" fontId="24" fillId="15" borderId="0" applyNumberFormat="0" applyBorder="0" applyAlignment="0" applyProtection="0">
      <alignment vertical="center"/>
    </xf>
    <xf numFmtId="0" fontId="44" fillId="37" borderId="0"/>
    <xf numFmtId="0" fontId="24" fillId="15" borderId="0" applyNumberFormat="0" applyBorder="0" applyAlignment="0" applyProtection="0"/>
    <xf numFmtId="0" fontId="44" fillId="37" borderId="0"/>
    <xf numFmtId="0" fontId="24" fillId="15" borderId="0" applyNumberFormat="0" applyBorder="0" applyAlignment="0" applyProtection="0">
      <alignment vertical="center"/>
    </xf>
    <xf numFmtId="0" fontId="44" fillId="37" borderId="0"/>
    <xf numFmtId="0" fontId="24" fillId="15" borderId="0" applyNumberFormat="0" applyBorder="0" applyAlignment="0" applyProtection="0">
      <alignment vertical="center"/>
    </xf>
    <xf numFmtId="0" fontId="44" fillId="37" borderId="0"/>
    <xf numFmtId="0" fontId="24" fillId="15" borderId="0" applyNumberFormat="0" applyBorder="0" applyAlignment="0" applyProtection="0">
      <alignment vertical="center"/>
    </xf>
    <xf numFmtId="0" fontId="44" fillId="37" borderId="0"/>
    <xf numFmtId="0" fontId="24" fillId="16" borderId="0" applyNumberFormat="0" applyBorder="0" applyAlignment="0" applyProtection="0">
      <alignment vertical="center"/>
    </xf>
    <xf numFmtId="0" fontId="44" fillId="38" borderId="0"/>
    <xf numFmtId="0" fontId="24" fillId="16" borderId="0" applyNumberFormat="0" applyBorder="0" applyAlignment="0" applyProtection="0"/>
    <xf numFmtId="0" fontId="44" fillId="38" borderId="0"/>
    <xf numFmtId="0" fontId="24" fillId="16" borderId="0" applyNumberFormat="0" applyBorder="0" applyAlignment="0" applyProtection="0">
      <alignment vertical="center"/>
    </xf>
    <xf numFmtId="0" fontId="44" fillId="38" borderId="0"/>
    <xf numFmtId="0" fontId="24" fillId="16" borderId="0" applyNumberFormat="0" applyBorder="0" applyAlignment="0" applyProtection="0">
      <alignment vertical="center"/>
    </xf>
    <xf numFmtId="0" fontId="44" fillId="38" borderId="0"/>
    <xf numFmtId="0" fontId="24" fillId="16" borderId="0" applyNumberFormat="0" applyBorder="0" applyAlignment="0" applyProtection="0">
      <alignment vertical="center"/>
    </xf>
    <xf numFmtId="0" fontId="44" fillId="38" borderId="0"/>
    <xf numFmtId="0" fontId="24" fillId="21" borderId="0" applyNumberFormat="0" applyBorder="0" applyAlignment="0" applyProtection="0">
      <alignment vertical="center"/>
    </xf>
    <xf numFmtId="0" fontId="44" fillId="43" borderId="0"/>
    <xf numFmtId="0" fontId="24" fillId="21" borderId="0" applyNumberFormat="0" applyBorder="0" applyAlignment="0" applyProtection="0"/>
    <xf numFmtId="0" fontId="44" fillId="43" borderId="0"/>
    <xf numFmtId="0" fontId="24" fillId="21" borderId="0" applyNumberFormat="0" applyBorder="0" applyAlignment="0" applyProtection="0">
      <alignment vertical="center"/>
    </xf>
    <xf numFmtId="0" fontId="44" fillId="43" borderId="0"/>
    <xf numFmtId="0" fontId="24" fillId="21" borderId="0" applyNumberFormat="0" applyBorder="0" applyAlignment="0" applyProtection="0">
      <alignment vertical="center"/>
    </xf>
    <xf numFmtId="0" fontId="44" fillId="43" borderId="0"/>
    <xf numFmtId="0" fontId="24" fillId="21" borderId="0" applyNumberFormat="0" applyBorder="0" applyAlignment="0" applyProtection="0">
      <alignment vertical="center"/>
    </xf>
    <xf numFmtId="0" fontId="44" fillId="43" borderId="0"/>
    <xf numFmtId="0" fontId="27" fillId="5" borderId="0" applyNumberFormat="0" applyBorder="0" applyAlignment="0" applyProtection="0">
      <alignment vertical="center"/>
    </xf>
    <xf numFmtId="0" fontId="45" fillId="27" borderId="0"/>
    <xf numFmtId="0" fontId="27" fillId="5" borderId="0" applyNumberFormat="0" applyBorder="0" applyAlignment="0" applyProtection="0"/>
    <xf numFmtId="0" fontId="45" fillId="27" borderId="0"/>
    <xf numFmtId="0" fontId="27" fillId="5" borderId="0" applyNumberFormat="0" applyBorder="0" applyAlignment="0" applyProtection="0">
      <alignment vertical="center"/>
    </xf>
    <xf numFmtId="0" fontId="45" fillId="27" borderId="0"/>
    <xf numFmtId="0" fontId="27" fillId="5" borderId="0" applyNumberFormat="0" applyBorder="0" applyAlignment="0" applyProtection="0">
      <alignment vertical="center"/>
    </xf>
    <xf numFmtId="0" fontId="45" fillId="27" borderId="0"/>
    <xf numFmtId="0" fontId="27" fillId="5" borderId="0" applyNumberFormat="0" applyBorder="0" applyAlignment="0" applyProtection="0">
      <alignment vertical="center"/>
    </xf>
    <xf numFmtId="0" fontId="45" fillId="27" borderId="0"/>
    <xf numFmtId="0" fontId="26" fillId="22" borderId="7" applyNumberFormat="0" applyAlignment="0" applyProtection="0">
      <alignment vertical="center"/>
    </xf>
    <xf numFmtId="0" fontId="46" fillId="44" borderId="16"/>
    <xf numFmtId="0" fontId="26" fillId="22" borderId="7" applyNumberFormat="0" applyAlignment="0" applyProtection="0"/>
    <xf numFmtId="0" fontId="46" fillId="44" borderId="16"/>
    <xf numFmtId="0" fontId="26" fillId="22" borderId="7" applyNumberFormat="0" applyAlignment="0" applyProtection="0">
      <alignment vertical="center"/>
    </xf>
    <xf numFmtId="0" fontId="46" fillId="44" borderId="16"/>
    <xf numFmtId="0" fontId="26" fillId="22" borderId="7" applyNumberFormat="0" applyAlignment="0" applyProtection="0">
      <alignment vertical="center"/>
    </xf>
    <xf numFmtId="0" fontId="46" fillId="44" borderId="16"/>
    <xf numFmtId="0" fontId="26" fillId="22" borderId="7" applyNumberFormat="0" applyAlignment="0" applyProtection="0">
      <alignment vertical="center"/>
    </xf>
    <xf numFmtId="0" fontId="46" fillId="44" borderId="16"/>
    <xf numFmtId="0" fontId="33" fillId="23" borderId="8" applyNumberFormat="0" applyAlignment="0" applyProtection="0">
      <alignment vertical="center"/>
    </xf>
    <xf numFmtId="0" fontId="47" fillId="45" borderId="17"/>
    <xf numFmtId="0" fontId="33" fillId="23" borderId="8" applyNumberFormat="0" applyAlignment="0" applyProtection="0"/>
    <xf numFmtId="0" fontId="47" fillId="45" borderId="17"/>
    <xf numFmtId="0" fontId="33" fillId="23" borderId="8" applyNumberFormat="0" applyAlignment="0" applyProtection="0">
      <alignment vertical="center"/>
    </xf>
    <xf numFmtId="0" fontId="47" fillId="45" borderId="17"/>
    <xf numFmtId="0" fontId="33" fillId="23" borderId="8" applyNumberFormat="0" applyAlignment="0" applyProtection="0">
      <alignment vertical="center"/>
    </xf>
    <xf numFmtId="0" fontId="47" fillId="45" borderId="17"/>
    <xf numFmtId="0" fontId="33" fillId="23" borderId="8" applyNumberFormat="0" applyAlignment="0" applyProtection="0">
      <alignment vertical="center"/>
    </xf>
    <xf numFmtId="0" fontId="47" fillId="45" borderId="17"/>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9" fontId="48" fillId="0" borderId="0"/>
    <xf numFmtId="169" fontId="49" fillId="0" borderId="0"/>
    <xf numFmtId="164" fontId="22" fillId="0" borderId="0" applyFont="0" applyFill="0" applyBorder="0" applyAlignment="0" applyProtection="0"/>
    <xf numFmtId="164" fontId="22" fillId="0" borderId="0" applyFont="0" applyFill="0" applyBorder="0" applyAlignment="0" applyProtection="0"/>
    <xf numFmtId="169" fontId="48" fillId="0" borderId="0"/>
    <xf numFmtId="169" fontId="49" fillId="0" borderId="0"/>
    <xf numFmtId="164" fontId="22" fillId="0" borderId="0" applyFont="0" applyFill="0" applyBorder="0" applyAlignment="0" applyProtection="0"/>
    <xf numFmtId="166" fontId="38" fillId="0" borderId="0" applyFill="0" applyBorder="0" applyAlignment="0" applyProtection="0"/>
    <xf numFmtId="170" fontId="50" fillId="0" borderId="0"/>
    <xf numFmtId="166" fontId="38" fillId="0" borderId="0" applyFill="0" applyBorder="0" applyAlignment="0" applyProtection="0"/>
    <xf numFmtId="170" fontId="50" fillId="0" borderId="0"/>
    <xf numFmtId="166" fontId="38" fillId="0" borderId="0" applyFill="0" applyBorder="0" applyAlignment="0" applyProtection="0"/>
    <xf numFmtId="170" fontId="50" fillId="0" borderId="0"/>
    <xf numFmtId="43" fontId="20" fillId="0" borderId="0" applyFont="0" applyFill="0" applyBorder="0" applyAlignment="0" applyProtection="0"/>
    <xf numFmtId="170" fontId="48" fillId="0" borderId="0"/>
    <xf numFmtId="170" fontId="49" fillId="0" borderId="0"/>
    <xf numFmtId="43" fontId="20" fillId="0" borderId="0" applyFont="0" applyFill="0" applyBorder="0" applyAlignment="0" applyProtection="0"/>
    <xf numFmtId="170" fontId="48" fillId="0" borderId="0"/>
    <xf numFmtId="170" fontId="49" fillId="0" borderId="0"/>
    <xf numFmtId="43" fontId="20" fillId="0" borderId="0" applyFont="0" applyFill="0" applyBorder="0" applyAlignment="0" applyProtection="0"/>
    <xf numFmtId="170" fontId="48" fillId="0" borderId="0"/>
    <xf numFmtId="170" fontId="49" fillId="0" borderId="0"/>
    <xf numFmtId="43" fontId="20" fillId="0" borderId="0" applyFont="0" applyFill="0" applyBorder="0" applyAlignment="0" applyProtection="0"/>
    <xf numFmtId="170" fontId="48" fillId="0" borderId="0"/>
    <xf numFmtId="170" fontId="49" fillId="0" borderId="0"/>
    <xf numFmtId="43" fontId="20" fillId="0" borderId="0" applyFont="0" applyFill="0" applyBorder="0" applyAlignment="0" applyProtection="0"/>
    <xf numFmtId="170" fontId="48" fillId="0" borderId="0"/>
    <xf numFmtId="170" fontId="49" fillId="0" borderId="0"/>
    <xf numFmtId="43" fontId="20" fillId="0" borderId="0" applyFont="0" applyFill="0" applyBorder="0" applyAlignment="0" applyProtection="0"/>
    <xf numFmtId="170" fontId="48" fillId="0" borderId="0"/>
    <xf numFmtId="170" fontId="49" fillId="0" borderId="0"/>
    <xf numFmtId="43" fontId="20" fillId="0" borderId="0" applyFont="0" applyFill="0" applyBorder="0" applyAlignment="0" applyProtection="0"/>
    <xf numFmtId="170" fontId="48" fillId="0" borderId="0"/>
    <xf numFmtId="170" fontId="49" fillId="0" borderId="0"/>
    <xf numFmtId="43" fontId="20" fillId="0" borderId="0" applyFont="0" applyFill="0" applyBorder="0" applyAlignment="0" applyProtection="0"/>
    <xf numFmtId="170" fontId="48" fillId="0" borderId="0"/>
    <xf numFmtId="170" fontId="49" fillId="0" borderId="0"/>
    <xf numFmtId="43" fontId="20" fillId="0" borderId="0" applyFont="0" applyFill="0" applyBorder="0" applyAlignment="0" applyProtection="0"/>
    <xf numFmtId="170" fontId="48" fillId="0" borderId="0"/>
    <xf numFmtId="170" fontId="49" fillId="0" borderId="0"/>
    <xf numFmtId="43" fontId="20" fillId="0" borderId="0" applyFont="0" applyFill="0" applyBorder="0" applyAlignment="0" applyProtection="0"/>
    <xf numFmtId="170" fontId="48" fillId="0" borderId="0"/>
    <xf numFmtId="170" fontId="49" fillId="0" borderId="0"/>
    <xf numFmtId="43" fontId="20" fillId="0" borderId="0" applyFont="0" applyFill="0" applyBorder="0" applyAlignment="0" applyProtection="0"/>
    <xf numFmtId="166" fontId="38" fillId="0" borderId="0" applyFill="0" applyBorder="0" applyAlignment="0" applyProtection="0"/>
    <xf numFmtId="170" fontId="48" fillId="0" borderId="0"/>
    <xf numFmtId="170" fontId="49" fillId="0" borderId="0"/>
    <xf numFmtId="43" fontId="20" fillId="0" borderId="0" applyFont="0" applyFill="0" applyBorder="0" applyAlignment="0" applyProtection="0"/>
    <xf numFmtId="170" fontId="48" fillId="0" borderId="0"/>
    <xf numFmtId="170" fontId="49" fillId="0" borderId="0"/>
    <xf numFmtId="43" fontId="20" fillId="0" borderId="0" applyFont="0" applyFill="0" applyBorder="0" applyAlignment="0" applyProtection="0"/>
    <xf numFmtId="170" fontId="48" fillId="0" borderId="0"/>
    <xf numFmtId="170" fontId="49" fillId="0" borderId="0"/>
    <xf numFmtId="43" fontId="20" fillId="0" borderId="0" applyFont="0" applyFill="0" applyBorder="0" applyAlignment="0" applyProtection="0"/>
    <xf numFmtId="170" fontId="48" fillId="0" borderId="0"/>
    <xf numFmtId="170" fontId="49" fillId="0" borderId="0"/>
    <xf numFmtId="43" fontId="20" fillId="0" borderId="0" applyFont="0" applyFill="0" applyBorder="0" applyAlignment="0" applyProtection="0"/>
    <xf numFmtId="170" fontId="48" fillId="0" borderId="0"/>
    <xf numFmtId="170" fontId="49" fillId="0" borderId="0"/>
    <xf numFmtId="43" fontId="20" fillId="0" borderId="0" applyFont="0" applyFill="0" applyBorder="0" applyAlignment="0" applyProtection="0"/>
    <xf numFmtId="170" fontId="48" fillId="0" borderId="0"/>
    <xf numFmtId="170" fontId="49" fillId="0" borderId="0"/>
    <xf numFmtId="43" fontId="20" fillId="0" borderId="0" applyFont="0" applyFill="0" applyBorder="0" applyAlignment="0" applyProtection="0"/>
    <xf numFmtId="170" fontId="48" fillId="0" borderId="0"/>
    <xf numFmtId="170" fontId="49" fillId="0" borderId="0"/>
    <xf numFmtId="43" fontId="20" fillId="0" borderId="0" applyFont="0" applyFill="0" applyBorder="0" applyAlignment="0" applyProtection="0"/>
    <xf numFmtId="170" fontId="48" fillId="0" borderId="0"/>
    <xf numFmtId="170" fontId="49" fillId="0" borderId="0"/>
    <xf numFmtId="43" fontId="20" fillId="0" borderId="0" applyFont="0" applyFill="0" applyBorder="0" applyAlignment="0" applyProtection="0"/>
    <xf numFmtId="170" fontId="48" fillId="0" borderId="0"/>
    <xf numFmtId="170" fontId="49" fillId="0" borderId="0"/>
    <xf numFmtId="43" fontId="20" fillId="0" borderId="0" applyFont="0" applyFill="0" applyBorder="0" applyAlignment="0" applyProtection="0"/>
    <xf numFmtId="170" fontId="48" fillId="0" borderId="0"/>
    <xf numFmtId="170" fontId="49" fillId="0" borderId="0"/>
    <xf numFmtId="43" fontId="20" fillId="0" borderId="0" applyFont="0" applyFill="0" applyBorder="0" applyAlignment="0" applyProtection="0"/>
    <xf numFmtId="170" fontId="48" fillId="0" borderId="0"/>
    <xf numFmtId="170" fontId="49" fillId="0" borderId="0"/>
    <xf numFmtId="43" fontId="20" fillId="0" borderId="0" applyFont="0" applyFill="0" applyBorder="0" applyAlignment="0" applyProtection="0"/>
    <xf numFmtId="166" fontId="38" fillId="0" borderId="0" applyFill="0" applyBorder="0" applyAlignment="0" applyProtection="0"/>
    <xf numFmtId="170" fontId="48" fillId="0" borderId="0"/>
    <xf numFmtId="170" fontId="49" fillId="0" borderId="0"/>
    <xf numFmtId="43" fontId="20" fillId="0" borderId="0" applyFont="0" applyFill="0" applyBorder="0" applyAlignment="0" applyProtection="0"/>
    <xf numFmtId="170" fontId="48" fillId="0" borderId="0"/>
    <xf numFmtId="170" fontId="49" fillId="0" borderId="0"/>
    <xf numFmtId="43" fontId="20" fillId="0" borderId="0" applyFont="0" applyFill="0" applyBorder="0" applyAlignment="0" applyProtection="0"/>
    <xf numFmtId="170" fontId="48" fillId="0" borderId="0"/>
    <xf numFmtId="170" fontId="49" fillId="0" borderId="0"/>
    <xf numFmtId="43" fontId="20" fillId="0" borderId="0" applyFont="0" applyFill="0" applyBorder="0" applyAlignment="0" applyProtection="0"/>
    <xf numFmtId="170" fontId="48" fillId="0" borderId="0"/>
    <xf numFmtId="170" fontId="49" fillId="0" borderId="0"/>
    <xf numFmtId="43" fontId="20" fillId="0" borderId="0" applyFont="0" applyFill="0" applyBorder="0" applyAlignment="0" applyProtection="0"/>
    <xf numFmtId="170" fontId="48" fillId="0" borderId="0"/>
    <xf numFmtId="170" fontId="49" fillId="0" borderId="0"/>
    <xf numFmtId="43" fontId="20" fillId="0" borderId="0" applyFont="0" applyFill="0" applyBorder="0" applyAlignment="0" applyProtection="0"/>
    <xf numFmtId="170" fontId="48" fillId="0" borderId="0"/>
    <xf numFmtId="170" fontId="49" fillId="0" borderId="0"/>
    <xf numFmtId="164" fontId="39" fillId="0" borderId="0" applyFont="0" applyFill="0" applyBorder="0" applyAlignment="0" applyProtection="0"/>
    <xf numFmtId="164" fontId="39" fillId="0" borderId="0" applyFont="0" applyFill="0" applyBorder="0" applyAlignment="0" applyProtection="0"/>
    <xf numFmtId="169" fontId="48" fillId="0" borderId="0"/>
    <xf numFmtId="169" fontId="49" fillId="0" borderId="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9" fontId="48" fillId="0" borderId="0"/>
    <xf numFmtId="169" fontId="49" fillId="0" borderId="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9" fontId="48" fillId="0" borderId="0"/>
    <xf numFmtId="169" fontId="49" fillId="0" borderId="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9" fontId="48" fillId="0" borderId="0"/>
    <xf numFmtId="169" fontId="49" fillId="0" borderId="0"/>
    <xf numFmtId="164" fontId="39" fillId="0" borderId="0" applyFont="0" applyFill="0" applyBorder="0" applyAlignment="0" applyProtection="0"/>
    <xf numFmtId="170" fontId="48" fillId="0" borderId="0"/>
    <xf numFmtId="43" fontId="20" fillId="0" borderId="0" applyFont="0" applyFill="0" applyBorder="0" applyAlignment="0" applyProtection="0"/>
    <xf numFmtId="166" fontId="38" fillId="0" borderId="0" applyFill="0" applyBorder="0" applyAlignment="0" applyProtection="0"/>
    <xf numFmtId="170" fontId="48" fillId="0" borderId="0"/>
    <xf numFmtId="170" fontId="49" fillId="0" borderId="0"/>
    <xf numFmtId="170" fontId="49" fillId="0" borderId="0"/>
    <xf numFmtId="43" fontId="20" fillId="0" borderId="0" applyFont="0" applyFill="0" applyBorder="0" applyAlignment="0" applyProtection="0"/>
    <xf numFmtId="170" fontId="48" fillId="0" borderId="0"/>
    <xf numFmtId="170" fontId="49" fillId="0" borderId="0"/>
    <xf numFmtId="43" fontId="20" fillId="0" borderId="0" applyFont="0" applyFill="0" applyBorder="0" applyAlignment="0" applyProtection="0"/>
    <xf numFmtId="170" fontId="48" fillId="0" borderId="0"/>
    <xf numFmtId="170" fontId="49" fillId="0" borderId="0"/>
    <xf numFmtId="43" fontId="20" fillId="0" borderId="0" applyFont="0" applyFill="0" applyBorder="0" applyAlignment="0" applyProtection="0"/>
    <xf numFmtId="170" fontId="48" fillId="0" borderId="0"/>
    <xf numFmtId="170" fontId="49" fillId="0" borderId="0"/>
    <xf numFmtId="43" fontId="20" fillId="0" borderId="0" applyFont="0" applyFill="0" applyBorder="0" applyAlignment="0" applyProtection="0"/>
    <xf numFmtId="170" fontId="48" fillId="0" borderId="0"/>
    <xf numFmtId="170" fontId="49" fillId="0" borderId="0"/>
    <xf numFmtId="43" fontId="20" fillId="0" borderId="0" applyFont="0" applyFill="0" applyBorder="0" applyAlignment="0" applyProtection="0"/>
    <xf numFmtId="170" fontId="48" fillId="0" borderId="0"/>
    <xf numFmtId="170" fontId="49" fillId="0" borderId="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9" fontId="48" fillId="0" borderId="0"/>
    <xf numFmtId="169" fontId="49" fillId="0" borderId="0"/>
    <xf numFmtId="164" fontId="22" fillId="0" borderId="0" applyFont="0" applyFill="0" applyBorder="0" applyAlignment="0" applyProtection="0"/>
    <xf numFmtId="164" fontId="22" fillId="0" borderId="0" applyFont="0" applyFill="0" applyBorder="0" applyAlignment="0" applyProtection="0"/>
    <xf numFmtId="169" fontId="48" fillId="0" borderId="0"/>
    <xf numFmtId="169" fontId="49" fillId="0" borderId="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9" fontId="48" fillId="0" borderId="0"/>
    <xf numFmtId="169" fontId="49" fillId="0" borderId="0"/>
    <xf numFmtId="164" fontId="22" fillId="0" borderId="0" applyFont="0" applyFill="0" applyBorder="0" applyAlignment="0" applyProtection="0"/>
    <xf numFmtId="164" fontId="22" fillId="0" borderId="0" applyFont="0" applyFill="0" applyBorder="0" applyAlignment="0" applyProtection="0"/>
    <xf numFmtId="169" fontId="48" fillId="0" borderId="0"/>
    <xf numFmtId="169" fontId="49" fillId="0" borderId="0"/>
    <xf numFmtId="164" fontId="22" fillId="0" borderId="0" applyFont="0" applyFill="0" applyBorder="0" applyAlignment="0" applyProtection="0"/>
    <xf numFmtId="43" fontId="20" fillId="0" borderId="0" applyFont="0" applyFill="0" applyBorder="0" applyAlignment="0" applyProtection="0"/>
    <xf numFmtId="166" fontId="38" fillId="0" borderId="0" applyFill="0" applyBorder="0" applyAlignment="0" applyProtection="0"/>
    <xf numFmtId="170" fontId="50" fillId="0" borderId="0"/>
    <xf numFmtId="166" fontId="38" fillId="0" borderId="0" applyFill="0" applyBorder="0" applyAlignment="0" applyProtection="0"/>
    <xf numFmtId="170" fontId="50" fillId="0" borderId="0"/>
    <xf numFmtId="166" fontId="38" fillId="0" borderId="0" applyFill="0" applyBorder="0" applyAlignment="0" applyProtection="0"/>
    <xf numFmtId="170" fontId="50" fillId="0" borderId="0"/>
    <xf numFmtId="166" fontId="38" fillId="0" borderId="0" applyFill="0" applyBorder="0" applyAlignment="0" applyProtection="0"/>
    <xf numFmtId="170" fontId="50" fillId="0" borderId="0"/>
    <xf numFmtId="166" fontId="38" fillId="0" borderId="0" applyFill="0" applyBorder="0" applyAlignment="0" applyProtection="0"/>
    <xf numFmtId="170" fontId="50" fillId="0" borderId="0"/>
    <xf numFmtId="166" fontId="38" fillId="0" borderId="0" applyFill="0" applyBorder="0" applyAlignment="0" applyProtection="0"/>
    <xf numFmtId="170" fontId="50" fillId="0" borderId="0"/>
    <xf numFmtId="166" fontId="38" fillId="0" borderId="0" applyFill="0" applyBorder="0" applyAlignment="0" applyProtection="0"/>
    <xf numFmtId="170" fontId="50" fillId="0" borderId="0"/>
    <xf numFmtId="166" fontId="38" fillId="0" borderId="0" applyFill="0" applyBorder="0" applyAlignment="0" applyProtection="0"/>
    <xf numFmtId="170" fontId="50" fillId="0" borderId="0"/>
    <xf numFmtId="166" fontId="38" fillId="0" borderId="0" applyFill="0" applyBorder="0" applyAlignment="0" applyProtection="0"/>
    <xf numFmtId="170" fontId="50" fillId="0" borderId="0"/>
    <xf numFmtId="166" fontId="38" fillId="0" borderId="0" applyFill="0" applyBorder="0" applyAlignment="0" applyProtection="0"/>
    <xf numFmtId="170" fontId="50" fillId="0" borderId="0"/>
    <xf numFmtId="166" fontId="38" fillId="0" borderId="0" applyFill="0" applyBorder="0" applyAlignment="0" applyProtection="0"/>
    <xf numFmtId="170" fontId="50" fillId="0" borderId="0"/>
    <xf numFmtId="166" fontId="38" fillId="0" borderId="0" applyFill="0" applyBorder="0" applyAlignment="0" applyProtection="0"/>
    <xf numFmtId="170" fontId="50" fillId="0" borderId="0"/>
    <xf numFmtId="166" fontId="38" fillId="0" borderId="0" applyFill="0" applyBorder="0" applyAlignment="0" applyProtection="0"/>
    <xf numFmtId="170" fontId="50" fillId="0" borderId="0"/>
    <xf numFmtId="166" fontId="38" fillId="0" borderId="0" applyFill="0" applyBorder="0" applyAlignment="0" applyProtection="0"/>
    <xf numFmtId="170" fontId="50" fillId="0" borderId="0"/>
    <xf numFmtId="166" fontId="38" fillId="0" borderId="0" applyFill="0" applyBorder="0" applyAlignment="0" applyProtection="0"/>
    <xf numFmtId="170" fontId="50" fillId="0" borderId="0"/>
    <xf numFmtId="166" fontId="38" fillId="0" borderId="0" applyFill="0" applyBorder="0" applyAlignment="0" applyProtection="0"/>
    <xf numFmtId="170" fontId="50" fillId="0" borderId="0"/>
    <xf numFmtId="166" fontId="38" fillId="0" borderId="0" applyFill="0" applyBorder="0" applyAlignment="0" applyProtection="0"/>
    <xf numFmtId="170" fontId="50" fillId="0" borderId="0"/>
    <xf numFmtId="166" fontId="38" fillId="0" borderId="0" applyFill="0" applyBorder="0" applyAlignment="0" applyProtection="0"/>
    <xf numFmtId="170" fontId="50" fillId="0" borderId="0"/>
    <xf numFmtId="166" fontId="38" fillId="0" borderId="0" applyFill="0" applyBorder="0" applyAlignment="0" applyProtection="0"/>
    <xf numFmtId="170" fontId="50" fillId="0" borderId="0"/>
    <xf numFmtId="166" fontId="38" fillId="0" borderId="0" applyFill="0" applyBorder="0" applyAlignment="0" applyProtection="0"/>
    <xf numFmtId="170" fontId="50" fillId="0" borderId="0"/>
    <xf numFmtId="166" fontId="38" fillId="0" borderId="0" applyFill="0" applyBorder="0" applyAlignment="0" applyProtection="0"/>
    <xf numFmtId="170" fontId="50" fillId="0" borderId="0"/>
    <xf numFmtId="166" fontId="38" fillId="0" borderId="0" applyFill="0" applyBorder="0" applyAlignment="0" applyProtection="0"/>
    <xf numFmtId="170" fontId="50" fillId="0" borderId="0"/>
    <xf numFmtId="166" fontId="38" fillId="0" borderId="0" applyFill="0" applyBorder="0" applyAlignment="0" applyProtection="0"/>
    <xf numFmtId="170" fontId="50" fillId="0" borderId="0"/>
    <xf numFmtId="166" fontId="38" fillId="0" borderId="0" applyFill="0" applyBorder="0" applyAlignment="0" applyProtection="0"/>
    <xf numFmtId="170" fontId="50" fillId="0" borderId="0"/>
    <xf numFmtId="166" fontId="38" fillId="0" borderId="0" applyFill="0" applyBorder="0" applyAlignment="0" applyProtection="0"/>
    <xf numFmtId="170" fontId="50" fillId="0" borderId="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9" fontId="48" fillId="0" borderId="0"/>
    <xf numFmtId="169" fontId="49" fillId="0" borderId="0"/>
    <xf numFmtId="164" fontId="22" fillId="0" borderId="0" applyFont="0" applyFill="0" applyBorder="0" applyAlignment="0" applyProtection="0"/>
    <xf numFmtId="164" fontId="22" fillId="0" borderId="0" applyFont="0" applyFill="0" applyBorder="0" applyAlignment="0" applyProtection="0"/>
    <xf numFmtId="169" fontId="48" fillId="0" borderId="0"/>
    <xf numFmtId="169" fontId="49" fillId="0" borderId="0"/>
    <xf numFmtId="164" fontId="22" fillId="0" borderId="0" applyFont="0" applyFill="0" applyBorder="0" applyAlignment="0" applyProtection="0"/>
    <xf numFmtId="168" fontId="43" fillId="0" borderId="0"/>
    <xf numFmtId="0" fontId="34" fillId="0" borderId="0" applyNumberFormat="0" applyFill="0" applyBorder="0" applyAlignment="0" applyProtection="0">
      <alignment vertical="center"/>
    </xf>
    <xf numFmtId="0" fontId="51" fillId="0" borderId="0"/>
    <xf numFmtId="0" fontId="34" fillId="0" borderId="0" applyNumberFormat="0" applyFill="0" applyBorder="0" applyAlignment="0" applyProtection="0"/>
    <xf numFmtId="0" fontId="51" fillId="0" borderId="0"/>
    <xf numFmtId="0" fontId="34" fillId="0" borderId="0" applyNumberFormat="0" applyFill="0" applyBorder="0" applyAlignment="0" applyProtection="0">
      <alignment vertical="center"/>
    </xf>
    <xf numFmtId="0" fontId="51" fillId="0" borderId="0"/>
    <xf numFmtId="0" fontId="34" fillId="0" borderId="0" applyNumberFormat="0" applyFill="0" applyBorder="0" applyAlignment="0" applyProtection="0">
      <alignment vertical="center"/>
    </xf>
    <xf numFmtId="0" fontId="51" fillId="0" borderId="0"/>
    <xf numFmtId="0" fontId="34" fillId="0" borderId="0" applyNumberFormat="0" applyFill="0" applyBorder="0" applyAlignment="0" applyProtection="0">
      <alignment vertical="center"/>
    </xf>
    <xf numFmtId="0" fontId="51" fillId="0" borderId="0"/>
    <xf numFmtId="0" fontId="23" fillId="6" borderId="0" applyNumberFormat="0" applyBorder="0" applyAlignment="0" applyProtection="0">
      <alignment vertical="center"/>
    </xf>
    <xf numFmtId="0" fontId="52" fillId="28" borderId="0"/>
    <xf numFmtId="0" fontId="23" fillId="6" borderId="0" applyNumberFormat="0" applyBorder="0" applyAlignment="0" applyProtection="0"/>
    <xf numFmtId="0" fontId="52" fillId="28" borderId="0"/>
    <xf numFmtId="0" fontId="23" fillId="6" borderId="0" applyNumberFormat="0" applyBorder="0" applyAlignment="0" applyProtection="0">
      <alignment vertical="center"/>
    </xf>
    <xf numFmtId="0" fontId="52" fillId="28" borderId="0"/>
    <xf numFmtId="0" fontId="23" fillId="6" borderId="0" applyNumberFormat="0" applyBorder="0" applyAlignment="0" applyProtection="0">
      <alignment vertical="center"/>
    </xf>
    <xf numFmtId="0" fontId="52" fillId="28" borderId="0"/>
    <xf numFmtId="0" fontId="23" fillId="6" borderId="0" applyNumberFormat="0" applyBorder="0" applyAlignment="0" applyProtection="0">
      <alignment vertical="center"/>
    </xf>
    <xf numFmtId="0" fontId="52" fillId="28" borderId="0"/>
    <xf numFmtId="0" fontId="53" fillId="0" borderId="0">
      <alignment horizontal="center"/>
    </xf>
    <xf numFmtId="0" fontId="28" fillId="0" borderId="9" applyNumberFormat="0" applyFill="0" applyAlignment="0" applyProtection="0">
      <alignment vertical="center"/>
    </xf>
    <xf numFmtId="0" fontId="54" fillId="0" borderId="18"/>
    <xf numFmtId="0" fontId="28" fillId="0" borderId="9" applyNumberFormat="0" applyFill="0" applyAlignment="0" applyProtection="0"/>
    <xf numFmtId="0" fontId="54" fillId="0" borderId="18"/>
    <xf numFmtId="0" fontId="28" fillId="0" borderId="9" applyNumberFormat="0" applyFill="0" applyAlignment="0" applyProtection="0">
      <alignment vertical="center"/>
    </xf>
    <xf numFmtId="0" fontId="54" fillId="0" borderId="18"/>
    <xf numFmtId="0" fontId="28" fillId="0" borderId="9" applyNumberFormat="0" applyFill="0" applyAlignment="0" applyProtection="0">
      <alignment vertical="center"/>
    </xf>
    <xf numFmtId="0" fontId="54" fillId="0" borderId="18"/>
    <xf numFmtId="0" fontId="28" fillId="0" borderId="9" applyNumberFormat="0" applyFill="0" applyAlignment="0" applyProtection="0">
      <alignment vertical="center"/>
    </xf>
    <xf numFmtId="0" fontId="54" fillId="0" borderId="18"/>
    <xf numFmtId="0" fontId="29" fillId="0" borderId="10" applyNumberFormat="0" applyFill="0" applyAlignment="0" applyProtection="0">
      <alignment vertical="center"/>
    </xf>
    <xf numFmtId="0" fontId="55" fillId="0" borderId="19"/>
    <xf numFmtId="0" fontId="29" fillId="0" borderId="10" applyNumberFormat="0" applyFill="0" applyAlignment="0" applyProtection="0"/>
    <xf numFmtId="0" fontId="55" fillId="0" borderId="19"/>
    <xf numFmtId="0" fontId="29" fillId="0" borderId="10" applyNumberFormat="0" applyFill="0" applyAlignment="0" applyProtection="0">
      <alignment vertical="center"/>
    </xf>
    <xf numFmtId="0" fontId="55" fillId="0" borderId="19"/>
    <xf numFmtId="0" fontId="29" fillId="0" borderId="10" applyNumberFormat="0" applyFill="0" applyAlignment="0" applyProtection="0">
      <alignment vertical="center"/>
    </xf>
    <xf numFmtId="0" fontId="55" fillId="0" borderId="19"/>
    <xf numFmtId="0" fontId="29" fillId="0" borderId="10" applyNumberFormat="0" applyFill="0" applyAlignment="0" applyProtection="0">
      <alignment vertical="center"/>
    </xf>
    <xf numFmtId="0" fontId="55" fillId="0" borderId="19"/>
    <xf numFmtId="0" fontId="30" fillId="0" borderId="11" applyNumberFormat="0" applyFill="0" applyAlignment="0" applyProtection="0">
      <alignment vertical="center"/>
    </xf>
    <xf numFmtId="0" fontId="56" fillId="0" borderId="20"/>
    <xf numFmtId="0" fontId="30" fillId="0" borderId="11" applyNumberFormat="0" applyFill="0" applyAlignment="0" applyProtection="0"/>
    <xf numFmtId="0" fontId="56" fillId="0" borderId="20"/>
    <xf numFmtId="0" fontId="30" fillId="0" borderId="11" applyNumberFormat="0" applyFill="0" applyAlignment="0" applyProtection="0">
      <alignment vertical="center"/>
    </xf>
    <xf numFmtId="0" fontId="56" fillId="0" borderId="20"/>
    <xf numFmtId="0" fontId="30" fillId="0" borderId="11" applyNumberFormat="0" applyFill="0" applyAlignment="0" applyProtection="0">
      <alignment vertical="center"/>
    </xf>
    <xf numFmtId="0" fontId="56" fillId="0" borderId="20"/>
    <xf numFmtId="0" fontId="30" fillId="0" borderId="11" applyNumberFormat="0" applyFill="0" applyAlignment="0" applyProtection="0">
      <alignment vertical="center"/>
    </xf>
    <xf numFmtId="0" fontId="56" fillId="0" borderId="20"/>
    <xf numFmtId="0" fontId="30" fillId="0" borderId="0" applyNumberFormat="0" applyFill="0" applyBorder="0" applyAlignment="0" applyProtection="0">
      <alignment vertical="center"/>
    </xf>
    <xf numFmtId="0" fontId="56" fillId="0" borderId="0"/>
    <xf numFmtId="0" fontId="30" fillId="0" borderId="0" applyNumberFormat="0" applyFill="0" applyBorder="0" applyAlignment="0" applyProtection="0"/>
    <xf numFmtId="0" fontId="56" fillId="0" borderId="0"/>
    <xf numFmtId="0" fontId="30" fillId="0" borderId="0" applyNumberFormat="0" applyFill="0" applyBorder="0" applyAlignment="0" applyProtection="0">
      <alignment vertical="center"/>
    </xf>
    <xf numFmtId="0" fontId="56" fillId="0" borderId="0"/>
    <xf numFmtId="0" fontId="30" fillId="0" borderId="0" applyNumberFormat="0" applyFill="0" applyBorder="0" applyAlignment="0" applyProtection="0">
      <alignment vertical="center"/>
    </xf>
    <xf numFmtId="0" fontId="56" fillId="0" borderId="0"/>
    <xf numFmtId="0" fontId="30" fillId="0" borderId="0" applyNumberFormat="0" applyFill="0" applyBorder="0" applyAlignment="0" applyProtection="0">
      <alignment vertical="center"/>
    </xf>
    <xf numFmtId="0" fontId="56" fillId="0" borderId="0"/>
    <xf numFmtId="0" fontId="53" fillId="0" borderId="0">
      <alignment horizontal="center" textRotation="90"/>
    </xf>
    <xf numFmtId="0" fontId="37" fillId="9" borderId="7" applyNumberFormat="0" applyAlignment="0" applyProtection="0">
      <alignment vertical="center"/>
    </xf>
    <xf numFmtId="0" fontId="57" fillId="31" borderId="16"/>
    <xf numFmtId="0" fontId="37" fillId="9" borderId="7" applyNumberFormat="0" applyAlignment="0" applyProtection="0"/>
    <xf numFmtId="0" fontId="57" fillId="31" borderId="16"/>
    <xf numFmtId="0" fontId="37" fillId="9" borderId="7" applyNumberFormat="0" applyAlignment="0" applyProtection="0">
      <alignment vertical="center"/>
    </xf>
    <xf numFmtId="0" fontId="57" fillId="31" borderId="16"/>
    <xf numFmtId="0" fontId="37" fillId="9" borderId="7" applyNumberFormat="0" applyAlignment="0" applyProtection="0">
      <alignment vertical="center"/>
    </xf>
    <xf numFmtId="0" fontId="57" fillId="31" borderId="16"/>
    <xf numFmtId="0" fontId="37" fillId="9" borderId="7" applyNumberFormat="0" applyAlignment="0" applyProtection="0">
      <alignment vertical="center"/>
    </xf>
    <xf numFmtId="0" fontId="57" fillId="31" borderId="16"/>
    <xf numFmtId="168" fontId="58" fillId="0" borderId="0">
      <alignment horizontal="right" vertical="top"/>
    </xf>
    <xf numFmtId="0" fontId="58" fillId="0" borderId="0">
      <alignment horizontal="right" vertical="top"/>
    </xf>
    <xf numFmtId="168" fontId="58" fillId="0" borderId="0">
      <alignment horizontal="justify" vertical="top" wrapText="1"/>
    </xf>
    <xf numFmtId="0" fontId="58" fillId="0" borderId="0">
      <alignment horizontal="justify" vertical="top" wrapText="1"/>
    </xf>
    <xf numFmtId="168" fontId="58" fillId="0" borderId="0">
      <alignment horizontal="left"/>
    </xf>
    <xf numFmtId="0" fontId="58" fillId="0" borderId="0">
      <alignment horizontal="left"/>
    </xf>
    <xf numFmtId="167" fontId="58" fillId="0" borderId="0">
      <alignment horizontal="right"/>
    </xf>
    <xf numFmtId="4" fontId="58" fillId="0" borderId="0">
      <alignment horizontal="right"/>
    </xf>
    <xf numFmtId="168" fontId="58" fillId="0" borderId="0">
      <alignment horizontal="right"/>
    </xf>
    <xf numFmtId="0" fontId="58" fillId="0" borderId="0">
      <alignment horizontal="right"/>
    </xf>
    <xf numFmtId="167" fontId="58" fillId="0" borderId="0">
      <alignment horizontal="right" wrapText="1"/>
    </xf>
    <xf numFmtId="4" fontId="58" fillId="0" borderId="0">
      <alignment horizontal="right" wrapText="1"/>
    </xf>
    <xf numFmtId="168" fontId="58" fillId="0" borderId="0">
      <alignment horizontal="right"/>
    </xf>
    <xf numFmtId="0" fontId="58" fillId="0" borderId="0">
      <alignment horizontal="right"/>
    </xf>
    <xf numFmtId="167" fontId="58" fillId="0" borderId="0">
      <alignment horizontal="right"/>
    </xf>
    <xf numFmtId="4" fontId="58" fillId="0" borderId="0">
      <alignment horizontal="right"/>
    </xf>
    <xf numFmtId="0" fontId="32" fillId="0" borderId="12" applyNumberFormat="0" applyFill="0" applyAlignment="0" applyProtection="0">
      <alignment vertical="center"/>
    </xf>
    <xf numFmtId="0" fontId="59" fillId="0" borderId="21"/>
    <xf numFmtId="0" fontId="32" fillId="0" borderId="12" applyNumberFormat="0" applyFill="0" applyAlignment="0" applyProtection="0"/>
    <xf numFmtId="0" fontId="59" fillId="0" borderId="21"/>
    <xf numFmtId="0" fontId="32" fillId="0" borderId="12" applyNumberFormat="0" applyFill="0" applyAlignment="0" applyProtection="0">
      <alignment vertical="center"/>
    </xf>
    <xf numFmtId="0" fontId="59" fillId="0" borderId="21"/>
    <xf numFmtId="0" fontId="32" fillId="0" borderId="12" applyNumberFormat="0" applyFill="0" applyAlignment="0" applyProtection="0">
      <alignment vertical="center"/>
    </xf>
    <xf numFmtId="0" fontId="59" fillId="0" borderId="21"/>
    <xf numFmtId="0" fontId="32" fillId="0" borderId="12" applyNumberFormat="0" applyFill="0" applyAlignment="0" applyProtection="0">
      <alignment vertical="center"/>
    </xf>
    <xf numFmtId="0" fontId="59" fillId="0" borderId="21"/>
    <xf numFmtId="0" fontId="31" fillId="24" borderId="0" applyNumberFormat="0" applyBorder="0" applyAlignment="0" applyProtection="0">
      <alignment vertical="center"/>
    </xf>
    <xf numFmtId="0" fontId="60" fillId="46" borderId="0"/>
    <xf numFmtId="0" fontId="31" fillId="24" borderId="0" applyNumberFormat="0" applyBorder="0" applyAlignment="0" applyProtection="0"/>
    <xf numFmtId="0" fontId="60" fillId="46" borderId="0"/>
    <xf numFmtId="0" fontId="31" fillId="24" borderId="0" applyNumberFormat="0" applyBorder="0" applyAlignment="0" applyProtection="0">
      <alignment vertical="center"/>
    </xf>
    <xf numFmtId="0" fontId="60" fillId="46" borderId="0"/>
    <xf numFmtId="0" fontId="31" fillId="24" borderId="0" applyNumberFormat="0" applyBorder="0" applyAlignment="0" applyProtection="0">
      <alignment vertical="center"/>
    </xf>
    <xf numFmtId="0" fontId="60" fillId="46" borderId="0"/>
    <xf numFmtId="0" fontId="31" fillId="24" borderId="0" applyNumberFormat="0" applyBorder="0" applyAlignment="0" applyProtection="0">
      <alignment vertical="center"/>
    </xf>
    <xf numFmtId="0" fontId="60" fillId="46" borderId="0"/>
    <xf numFmtId="0" fontId="19" fillId="0" borderId="0"/>
    <xf numFmtId="0" fontId="19" fillId="0" borderId="0"/>
    <xf numFmtId="168" fontId="43" fillId="0" borderId="0"/>
    <xf numFmtId="0" fontId="43" fillId="0" borderId="0"/>
    <xf numFmtId="168" fontId="43" fillId="0" borderId="0"/>
    <xf numFmtId="0" fontId="43" fillId="0" borderId="0"/>
    <xf numFmtId="0" fontId="20" fillId="0" borderId="0" applyAlignment="0"/>
    <xf numFmtId="168" fontId="50" fillId="0" borderId="0"/>
    <xf numFmtId="0" fontId="50" fillId="0" borderId="0"/>
    <xf numFmtId="0" fontId="20" fillId="0" borderId="0" applyAlignment="0"/>
    <xf numFmtId="168" fontId="50" fillId="0" borderId="0"/>
    <xf numFmtId="0" fontId="50" fillId="0" borderId="0"/>
    <xf numFmtId="0" fontId="20" fillId="0" borderId="0" applyAlignment="0"/>
    <xf numFmtId="168" fontId="50" fillId="0" borderId="0"/>
    <xf numFmtId="0" fontId="50" fillId="0" borderId="0"/>
    <xf numFmtId="0" fontId="38" fillId="0" borderId="0"/>
    <xf numFmtId="168" fontId="50" fillId="0" borderId="0"/>
    <xf numFmtId="0" fontId="50" fillId="0" borderId="0"/>
    <xf numFmtId="0" fontId="38" fillId="0" borderId="0"/>
    <xf numFmtId="168" fontId="50" fillId="0" borderId="0"/>
    <xf numFmtId="0" fontId="50" fillId="0" borderId="0"/>
    <xf numFmtId="0" fontId="19" fillId="0" borderId="0"/>
    <xf numFmtId="0" fontId="19" fillId="0" borderId="0"/>
    <xf numFmtId="168" fontId="43" fillId="0" borderId="0"/>
    <xf numFmtId="0" fontId="43" fillId="0" borderId="0"/>
    <xf numFmtId="168" fontId="43" fillId="0" borderId="0"/>
    <xf numFmtId="0" fontId="43" fillId="0" borderId="0"/>
    <xf numFmtId="0" fontId="38" fillId="0" borderId="0"/>
    <xf numFmtId="168" fontId="50" fillId="0" borderId="0"/>
    <xf numFmtId="0" fontId="50" fillId="0" borderId="0"/>
    <xf numFmtId="0" fontId="19" fillId="0" borderId="0"/>
    <xf numFmtId="0" fontId="19" fillId="0" borderId="0"/>
    <xf numFmtId="168" fontId="43" fillId="0" borderId="0"/>
    <xf numFmtId="0" fontId="43" fillId="0" borderId="0"/>
    <xf numFmtId="168" fontId="43" fillId="0" borderId="0"/>
    <xf numFmtId="0" fontId="43" fillId="0" borderId="0"/>
    <xf numFmtId="0" fontId="38" fillId="0" borderId="0"/>
    <xf numFmtId="168" fontId="50" fillId="0" borderId="0"/>
    <xf numFmtId="0" fontId="50" fillId="0" borderId="0"/>
    <xf numFmtId="0" fontId="38" fillId="0" borderId="0" applyAlignment="0"/>
    <xf numFmtId="0" fontId="20" fillId="0" borderId="0" applyAlignment="0"/>
    <xf numFmtId="168" fontId="50" fillId="0" borderId="0"/>
    <xf numFmtId="0" fontId="50" fillId="0" borderId="0"/>
    <xf numFmtId="0" fontId="20" fillId="0" borderId="0" applyAlignment="0"/>
    <xf numFmtId="168" fontId="50" fillId="0" borderId="0"/>
    <xf numFmtId="0" fontId="50" fillId="0" borderId="0"/>
    <xf numFmtId="0" fontId="20" fillId="0" borderId="0" applyAlignment="0"/>
    <xf numFmtId="168" fontId="50" fillId="0" borderId="0"/>
    <xf numFmtId="0" fontId="50" fillId="0" borderId="0"/>
    <xf numFmtId="0" fontId="20" fillId="0" borderId="0" applyAlignment="0"/>
    <xf numFmtId="168" fontId="50" fillId="0" borderId="0"/>
    <xf numFmtId="0" fontId="50" fillId="0" borderId="0"/>
    <xf numFmtId="0" fontId="20" fillId="0" borderId="0" applyAlignment="0"/>
    <xf numFmtId="168" fontId="50" fillId="0" borderId="0"/>
    <xf numFmtId="0" fontId="50" fillId="0" borderId="0"/>
    <xf numFmtId="0" fontId="20" fillId="0" borderId="0" applyAlignment="0"/>
    <xf numFmtId="168" fontId="50" fillId="0" borderId="0"/>
    <xf numFmtId="0" fontId="50" fillId="0" borderId="0"/>
    <xf numFmtId="0" fontId="20" fillId="0" borderId="0" applyAlignment="0"/>
    <xf numFmtId="168" fontId="50" fillId="0" borderId="0"/>
    <xf numFmtId="0" fontId="50" fillId="0" borderId="0"/>
    <xf numFmtId="0" fontId="20" fillId="0" borderId="0" applyAlignment="0"/>
    <xf numFmtId="168" fontId="50" fillId="0" borderId="0"/>
    <xf numFmtId="0" fontId="50" fillId="0" borderId="0"/>
    <xf numFmtId="0" fontId="20" fillId="0" borderId="0" applyAlignment="0"/>
    <xf numFmtId="168" fontId="50" fillId="0" borderId="0"/>
    <xf numFmtId="0" fontId="50" fillId="0" borderId="0"/>
    <xf numFmtId="0" fontId="20" fillId="0" borderId="0" applyAlignment="0"/>
    <xf numFmtId="168" fontId="50" fillId="0" borderId="0"/>
    <xf numFmtId="0" fontId="50" fillId="0" borderId="0"/>
    <xf numFmtId="0" fontId="38" fillId="0" borderId="0"/>
    <xf numFmtId="0" fontId="20" fillId="0" borderId="0" applyAlignment="0"/>
    <xf numFmtId="168" fontId="50" fillId="0" borderId="0"/>
    <xf numFmtId="0" fontId="50" fillId="0" borderId="0"/>
    <xf numFmtId="0" fontId="7" fillId="0" borderId="0"/>
    <xf numFmtId="168" fontId="61" fillId="0" borderId="0"/>
    <xf numFmtId="0" fontId="61" fillId="0" borderId="0"/>
    <xf numFmtId="0" fontId="7" fillId="0" borderId="0"/>
    <xf numFmtId="168" fontId="61" fillId="0" borderId="0"/>
    <xf numFmtId="0" fontId="61" fillId="0" borderId="0"/>
    <xf numFmtId="0" fontId="7" fillId="0" borderId="0"/>
    <xf numFmtId="168" fontId="61" fillId="0" borderId="0"/>
    <xf numFmtId="0" fontId="61" fillId="0" borderId="0"/>
    <xf numFmtId="0" fontId="7" fillId="0" borderId="0"/>
    <xf numFmtId="168" fontId="61" fillId="0" borderId="0"/>
    <xf numFmtId="0" fontId="61" fillId="0" borderId="0"/>
    <xf numFmtId="0" fontId="1" fillId="0" borderId="0"/>
    <xf numFmtId="168" fontId="50" fillId="0" borderId="0"/>
    <xf numFmtId="0" fontId="50" fillId="0" borderId="0"/>
    <xf numFmtId="0" fontId="20" fillId="0" borderId="0" applyAlignment="0"/>
    <xf numFmtId="168" fontId="50" fillId="0" borderId="0"/>
    <xf numFmtId="0" fontId="50" fillId="0" borderId="0"/>
    <xf numFmtId="0" fontId="20" fillId="0" borderId="0" applyAlignment="0"/>
    <xf numFmtId="168" fontId="50" fillId="0" borderId="0"/>
    <xf numFmtId="0" fontId="50" fillId="0" borderId="0"/>
    <xf numFmtId="0" fontId="20" fillId="0" borderId="0" applyAlignment="0"/>
    <xf numFmtId="168" fontId="50" fillId="0" borderId="0"/>
    <xf numFmtId="0" fontId="50" fillId="0" borderId="0"/>
    <xf numFmtId="0" fontId="20" fillId="0" borderId="0" applyAlignment="0"/>
    <xf numFmtId="168" fontId="50" fillId="0" borderId="0"/>
    <xf numFmtId="0" fontId="50" fillId="0" borderId="0"/>
    <xf numFmtId="0" fontId="20" fillId="0" borderId="0" applyAlignment="0"/>
    <xf numFmtId="168" fontId="50" fillId="0" borderId="0"/>
    <xf numFmtId="0" fontId="50" fillId="0" borderId="0"/>
    <xf numFmtId="0" fontId="20" fillId="0" borderId="0" applyAlignment="0"/>
    <xf numFmtId="168" fontId="50" fillId="0" borderId="0"/>
    <xf numFmtId="0" fontId="50" fillId="0" borderId="0"/>
    <xf numFmtId="0" fontId="20" fillId="0" borderId="0" applyAlignment="0"/>
    <xf numFmtId="168" fontId="50" fillId="0" borderId="0"/>
    <xf numFmtId="0" fontId="50" fillId="0" borderId="0"/>
    <xf numFmtId="0" fontId="20" fillId="0" borderId="0" applyAlignment="0"/>
    <xf numFmtId="168" fontId="50" fillId="0" borderId="0"/>
    <xf numFmtId="0" fontId="50" fillId="0" borderId="0"/>
    <xf numFmtId="0" fontId="20" fillId="0" borderId="0" applyAlignment="0"/>
    <xf numFmtId="168" fontId="50" fillId="0" borderId="0"/>
    <xf numFmtId="0" fontId="50" fillId="0" borderId="0"/>
    <xf numFmtId="0" fontId="20" fillId="0" borderId="0" applyAlignment="0"/>
    <xf numFmtId="168" fontId="50" fillId="0" borderId="0"/>
    <xf numFmtId="0" fontId="50" fillId="0" borderId="0"/>
    <xf numFmtId="0" fontId="20" fillId="0" borderId="0" applyAlignment="0"/>
    <xf numFmtId="0" fontId="1" fillId="0" borderId="0"/>
    <xf numFmtId="168" fontId="50" fillId="0" borderId="0"/>
    <xf numFmtId="0" fontId="50" fillId="0" borderId="0"/>
    <xf numFmtId="0" fontId="20" fillId="0" borderId="0" applyAlignment="0"/>
    <xf numFmtId="168" fontId="50" fillId="0" borderId="0"/>
    <xf numFmtId="0" fontId="50" fillId="0" borderId="0"/>
    <xf numFmtId="0" fontId="20" fillId="0" borderId="0" applyAlignment="0"/>
    <xf numFmtId="168" fontId="50" fillId="0" borderId="0"/>
    <xf numFmtId="0" fontId="50" fillId="0" borderId="0"/>
    <xf numFmtId="0" fontId="20" fillId="0" borderId="0" applyAlignment="0"/>
    <xf numFmtId="168" fontId="50" fillId="0" borderId="0"/>
    <xf numFmtId="0" fontId="50" fillId="0" borderId="0"/>
    <xf numFmtId="0" fontId="20" fillId="0" borderId="0" applyAlignment="0"/>
    <xf numFmtId="168" fontId="50" fillId="0" borderId="0"/>
    <xf numFmtId="0" fontId="50" fillId="0" borderId="0"/>
    <xf numFmtId="0" fontId="20" fillId="0" borderId="0" applyAlignment="0"/>
    <xf numFmtId="168" fontId="50" fillId="0" borderId="0"/>
    <xf numFmtId="0" fontId="50" fillId="0" borderId="0"/>
    <xf numFmtId="37" fontId="40" fillId="0" borderId="0" applyNumberFormat="0"/>
    <xf numFmtId="0" fontId="61" fillId="0" borderId="0"/>
    <xf numFmtId="37" fontId="40" fillId="0" borderId="0" applyNumberFormat="0"/>
    <xf numFmtId="0" fontId="61" fillId="0" borderId="0"/>
    <xf numFmtId="37" fontId="40" fillId="0" borderId="0" applyNumberFormat="0"/>
    <xf numFmtId="0" fontId="61" fillId="0" borderId="0"/>
    <xf numFmtId="37" fontId="40" fillId="0" borderId="0" applyNumberFormat="0"/>
    <xf numFmtId="0" fontId="61" fillId="0" borderId="0"/>
    <xf numFmtId="0" fontId="7" fillId="0" borderId="0"/>
    <xf numFmtId="168" fontId="61" fillId="0" borderId="0"/>
    <xf numFmtId="0" fontId="61" fillId="0" borderId="0"/>
    <xf numFmtId="0" fontId="20" fillId="0" borderId="0" applyAlignment="0"/>
    <xf numFmtId="0" fontId="1" fillId="0" borderId="0"/>
    <xf numFmtId="168" fontId="50" fillId="0" borderId="0"/>
    <xf numFmtId="0" fontId="50" fillId="0" borderId="0"/>
    <xf numFmtId="0" fontId="7" fillId="0" borderId="0"/>
    <xf numFmtId="168" fontId="61" fillId="0" borderId="0"/>
    <xf numFmtId="0" fontId="61" fillId="0" borderId="0"/>
    <xf numFmtId="0" fontId="38" fillId="0" borderId="0"/>
    <xf numFmtId="168" fontId="50" fillId="0" borderId="0"/>
    <xf numFmtId="0" fontId="50" fillId="0" borderId="0"/>
    <xf numFmtId="0" fontId="20" fillId="0" borderId="0" applyAlignment="0"/>
    <xf numFmtId="0" fontId="1" fillId="0" borderId="0"/>
    <xf numFmtId="168" fontId="50" fillId="0" borderId="0"/>
    <xf numFmtId="0" fontId="50" fillId="0" borderId="0"/>
    <xf numFmtId="0" fontId="20" fillId="0" borderId="0" applyAlignment="0"/>
    <xf numFmtId="168" fontId="50" fillId="0" borderId="0"/>
    <xf numFmtId="0" fontId="50" fillId="0" borderId="0"/>
    <xf numFmtId="0" fontId="20" fillId="0" borderId="0" applyAlignment="0"/>
    <xf numFmtId="168" fontId="50" fillId="0" borderId="0"/>
    <xf numFmtId="0" fontId="50" fillId="0" borderId="0"/>
    <xf numFmtId="0" fontId="20" fillId="0" borderId="0" applyAlignment="0"/>
    <xf numFmtId="168" fontId="50" fillId="0" borderId="0"/>
    <xf numFmtId="0" fontId="50" fillId="0" borderId="0"/>
    <xf numFmtId="0" fontId="20" fillId="0" borderId="0" applyAlignment="0"/>
    <xf numFmtId="168" fontId="50" fillId="0" borderId="0"/>
    <xf numFmtId="0" fontId="50" fillId="0" borderId="0"/>
    <xf numFmtId="0" fontId="19" fillId="0" borderId="0"/>
    <xf numFmtId="0" fontId="19" fillId="0" borderId="0"/>
    <xf numFmtId="168" fontId="43" fillId="0" borderId="0"/>
    <xf numFmtId="0" fontId="43" fillId="0" borderId="0"/>
    <xf numFmtId="168" fontId="43" fillId="0" borderId="0"/>
    <xf numFmtId="0" fontId="43" fillId="0" borderId="0"/>
    <xf numFmtId="0" fontId="38" fillId="0" borderId="0"/>
    <xf numFmtId="168" fontId="50" fillId="0" borderId="0"/>
    <xf numFmtId="0" fontId="50" fillId="0" borderId="0"/>
    <xf numFmtId="0" fontId="38" fillId="0" borderId="0"/>
    <xf numFmtId="168" fontId="50" fillId="0" borderId="0"/>
    <xf numFmtId="0" fontId="50" fillId="0" borderId="0"/>
    <xf numFmtId="0" fontId="38" fillId="0" borderId="0"/>
    <xf numFmtId="168" fontId="50" fillId="0" borderId="0"/>
    <xf numFmtId="0" fontId="50" fillId="0" borderId="0"/>
    <xf numFmtId="0" fontId="38" fillId="0" borderId="0"/>
    <xf numFmtId="168" fontId="50" fillId="0" borderId="0"/>
    <xf numFmtId="0" fontId="50" fillId="0" borderId="0"/>
    <xf numFmtId="0" fontId="38" fillId="0" borderId="0"/>
    <xf numFmtId="168" fontId="50" fillId="0" borderId="0"/>
    <xf numFmtId="0" fontId="50" fillId="0" borderId="0"/>
    <xf numFmtId="0" fontId="38" fillId="0" borderId="0"/>
    <xf numFmtId="168" fontId="50" fillId="0" borderId="0"/>
    <xf numFmtId="0" fontId="50" fillId="0" borderId="0"/>
    <xf numFmtId="0" fontId="19" fillId="0" borderId="0"/>
    <xf numFmtId="0" fontId="19" fillId="0" borderId="0"/>
    <xf numFmtId="168" fontId="43" fillId="0" borderId="0"/>
    <xf numFmtId="0" fontId="43" fillId="0" borderId="0"/>
    <xf numFmtId="168" fontId="43" fillId="0" borderId="0"/>
    <xf numFmtId="0" fontId="43" fillId="0" borderId="0"/>
    <xf numFmtId="0" fontId="38" fillId="0" borderId="0" applyAlignment="0"/>
    <xf numFmtId="0" fontId="38" fillId="0" borderId="0"/>
    <xf numFmtId="168" fontId="50" fillId="0" borderId="0"/>
    <xf numFmtId="0" fontId="50" fillId="0" borderId="0"/>
    <xf numFmtId="0" fontId="38" fillId="0" borderId="0"/>
    <xf numFmtId="168" fontId="50" fillId="0" borderId="0"/>
    <xf numFmtId="0" fontId="50" fillId="0" borderId="0"/>
    <xf numFmtId="0" fontId="38" fillId="0" borderId="0"/>
    <xf numFmtId="168" fontId="50" fillId="0" borderId="0"/>
    <xf numFmtId="0" fontId="50" fillId="0" borderId="0"/>
    <xf numFmtId="0" fontId="38" fillId="0" borderId="0"/>
    <xf numFmtId="168" fontId="50" fillId="0" borderId="0"/>
    <xf numFmtId="0" fontId="50" fillId="0" borderId="0"/>
    <xf numFmtId="0" fontId="38" fillId="0" borderId="0"/>
    <xf numFmtId="168" fontId="50" fillId="0" borderId="0"/>
    <xf numFmtId="0" fontId="50" fillId="0" borderId="0"/>
    <xf numFmtId="0" fontId="38" fillId="0" borderId="0"/>
    <xf numFmtId="168" fontId="50" fillId="0" borderId="0"/>
    <xf numFmtId="0" fontId="50" fillId="0" borderId="0"/>
    <xf numFmtId="0" fontId="38" fillId="0" borderId="0"/>
    <xf numFmtId="168" fontId="50" fillId="0" borderId="0"/>
    <xf numFmtId="0" fontId="50" fillId="0" borderId="0"/>
    <xf numFmtId="0" fontId="38" fillId="0" borderId="0"/>
    <xf numFmtId="168" fontId="50" fillId="0" borderId="0"/>
    <xf numFmtId="0" fontId="50" fillId="0" borderId="0"/>
    <xf numFmtId="0" fontId="38" fillId="0" borderId="0"/>
    <xf numFmtId="168" fontId="50" fillId="0" borderId="0"/>
    <xf numFmtId="0" fontId="50" fillId="0" borderId="0"/>
    <xf numFmtId="0" fontId="38" fillId="0" borderId="0"/>
    <xf numFmtId="168" fontId="50" fillId="0" borderId="0"/>
    <xf numFmtId="0" fontId="50" fillId="0" borderId="0"/>
    <xf numFmtId="0" fontId="38" fillId="0" borderId="0"/>
    <xf numFmtId="168" fontId="50" fillId="0" borderId="0"/>
    <xf numFmtId="0" fontId="50" fillId="0" borderId="0"/>
    <xf numFmtId="168" fontId="61" fillId="0" borderId="0"/>
    <xf numFmtId="0" fontId="61" fillId="0" borderId="0"/>
    <xf numFmtId="0" fontId="38" fillId="0" borderId="0"/>
    <xf numFmtId="168" fontId="50" fillId="0" borderId="0"/>
    <xf numFmtId="0" fontId="50" fillId="0" borderId="0"/>
    <xf numFmtId="0" fontId="38" fillId="0" borderId="0"/>
    <xf numFmtId="168" fontId="50" fillId="0" borderId="0"/>
    <xf numFmtId="0" fontId="50" fillId="0" borderId="0"/>
    <xf numFmtId="0" fontId="38" fillId="0" borderId="0"/>
    <xf numFmtId="168" fontId="50" fillId="0" borderId="0"/>
    <xf numFmtId="0" fontId="50" fillId="0" borderId="0"/>
    <xf numFmtId="0" fontId="38" fillId="0" borderId="0"/>
    <xf numFmtId="168" fontId="50" fillId="0" borderId="0"/>
    <xf numFmtId="0" fontId="50" fillId="0" borderId="0"/>
    <xf numFmtId="0" fontId="38" fillId="0" borderId="0"/>
    <xf numFmtId="168" fontId="50" fillId="0" borderId="0"/>
    <xf numFmtId="0" fontId="50" fillId="0" borderId="0"/>
    <xf numFmtId="0" fontId="38" fillId="0" borderId="0"/>
    <xf numFmtId="168" fontId="50" fillId="0" borderId="0"/>
    <xf numFmtId="0" fontId="50" fillId="0" borderId="0"/>
    <xf numFmtId="0" fontId="38" fillId="0" borderId="0"/>
    <xf numFmtId="168" fontId="50" fillId="0" borderId="0"/>
    <xf numFmtId="0" fontId="50" fillId="0" borderId="0"/>
    <xf numFmtId="0" fontId="38" fillId="0" borderId="0"/>
    <xf numFmtId="168" fontId="50" fillId="0" borderId="0"/>
    <xf numFmtId="0" fontId="50" fillId="0" borderId="0"/>
    <xf numFmtId="0" fontId="39" fillId="0" borderId="0">
      <alignment vertical="center"/>
    </xf>
    <xf numFmtId="168" fontId="21" fillId="0" borderId="0">
      <alignment vertical="center"/>
    </xf>
    <xf numFmtId="0" fontId="21" fillId="0" borderId="0">
      <alignment vertical="center"/>
    </xf>
    <xf numFmtId="0" fontId="39" fillId="0" borderId="0">
      <alignment vertical="center"/>
    </xf>
    <xf numFmtId="168" fontId="21" fillId="0" borderId="0">
      <alignment vertical="center"/>
    </xf>
    <xf numFmtId="0" fontId="21" fillId="0" borderId="0">
      <alignment vertical="center"/>
    </xf>
    <xf numFmtId="0" fontId="38" fillId="0" borderId="0"/>
    <xf numFmtId="168" fontId="50" fillId="0" borderId="0"/>
    <xf numFmtId="0" fontId="50" fillId="0" borderId="0"/>
    <xf numFmtId="0" fontId="39" fillId="0" borderId="0">
      <alignment vertical="center"/>
    </xf>
    <xf numFmtId="168" fontId="21" fillId="0" borderId="0">
      <alignment vertical="center"/>
    </xf>
    <xf numFmtId="0" fontId="21" fillId="0" borderId="0">
      <alignment vertical="center"/>
    </xf>
    <xf numFmtId="0" fontId="39" fillId="0" borderId="0">
      <alignment vertical="center"/>
    </xf>
    <xf numFmtId="168" fontId="21" fillId="0" borderId="0">
      <alignment vertical="center"/>
    </xf>
    <xf numFmtId="0" fontId="21" fillId="0" borderId="0">
      <alignment vertical="center"/>
    </xf>
    <xf numFmtId="0" fontId="7" fillId="0" borderId="0"/>
    <xf numFmtId="0" fontId="1" fillId="0" borderId="0"/>
    <xf numFmtId="168" fontId="50" fillId="0" borderId="0"/>
    <xf numFmtId="0" fontId="50" fillId="0" borderId="0"/>
    <xf numFmtId="0" fontId="38" fillId="0" borderId="0"/>
    <xf numFmtId="168" fontId="50" fillId="0" borderId="0"/>
    <xf numFmtId="0" fontId="50" fillId="0" borderId="0"/>
    <xf numFmtId="0" fontId="38" fillId="0" borderId="0"/>
    <xf numFmtId="168" fontId="50" fillId="0" borderId="0"/>
    <xf numFmtId="0" fontId="50" fillId="0" borderId="0"/>
    <xf numFmtId="0" fontId="38" fillId="0" borderId="0"/>
    <xf numFmtId="168" fontId="50" fillId="0" borderId="0"/>
    <xf numFmtId="0" fontId="50" fillId="0" borderId="0"/>
    <xf numFmtId="0" fontId="38" fillId="0" borderId="0"/>
    <xf numFmtId="168" fontId="50" fillId="0" borderId="0"/>
    <xf numFmtId="0" fontId="50" fillId="0" borderId="0"/>
    <xf numFmtId="0" fontId="38" fillId="0" borderId="0"/>
    <xf numFmtId="168" fontId="50" fillId="0" borderId="0"/>
    <xf numFmtId="0" fontId="50" fillId="0" borderId="0"/>
    <xf numFmtId="0" fontId="38" fillId="0" borderId="0"/>
    <xf numFmtId="168" fontId="50" fillId="0" borderId="0"/>
    <xf numFmtId="0" fontId="50" fillId="0" borderId="0"/>
    <xf numFmtId="0" fontId="38" fillId="0" borderId="0"/>
    <xf numFmtId="168" fontId="50" fillId="0" borderId="0"/>
    <xf numFmtId="0" fontId="50" fillId="0" borderId="0"/>
    <xf numFmtId="0" fontId="19" fillId="0" borderId="0"/>
    <xf numFmtId="0" fontId="19" fillId="0" borderId="0"/>
    <xf numFmtId="168" fontId="43" fillId="0" borderId="0"/>
    <xf numFmtId="0" fontId="43" fillId="0" borderId="0"/>
    <xf numFmtId="168" fontId="43" fillId="0" borderId="0"/>
    <xf numFmtId="0" fontId="43" fillId="0" borderId="0"/>
    <xf numFmtId="0" fontId="38" fillId="0" borderId="0"/>
    <xf numFmtId="168" fontId="50" fillId="0" borderId="0"/>
    <xf numFmtId="0" fontId="50" fillId="0" borderId="0"/>
    <xf numFmtId="0" fontId="20" fillId="0" borderId="0" applyAlignment="0"/>
    <xf numFmtId="0" fontId="20" fillId="0" borderId="0" applyAlignment="0"/>
    <xf numFmtId="168" fontId="50" fillId="0" borderId="0"/>
    <xf numFmtId="0" fontId="50" fillId="0" borderId="0"/>
    <xf numFmtId="168" fontId="50" fillId="0" borderId="0"/>
    <xf numFmtId="0" fontId="50" fillId="0" borderId="0"/>
    <xf numFmtId="0" fontId="19" fillId="0" borderId="0"/>
    <xf numFmtId="0" fontId="19" fillId="0" borderId="0"/>
    <xf numFmtId="168" fontId="43" fillId="0" borderId="0"/>
    <xf numFmtId="0" fontId="43" fillId="0" borderId="0"/>
    <xf numFmtId="168" fontId="43" fillId="0" borderId="0"/>
    <xf numFmtId="0" fontId="43" fillId="0" borderId="0"/>
    <xf numFmtId="0" fontId="19" fillId="0" borderId="0"/>
    <xf numFmtId="0" fontId="19" fillId="0" borderId="0"/>
    <xf numFmtId="168" fontId="43" fillId="0" borderId="0"/>
    <xf numFmtId="0" fontId="43" fillId="0" borderId="0"/>
    <xf numFmtId="168" fontId="43" fillId="0" borderId="0"/>
    <xf numFmtId="0" fontId="43" fillId="0" borderId="0"/>
    <xf numFmtId="0" fontId="20" fillId="0" borderId="0" applyAlignment="0"/>
    <xf numFmtId="0" fontId="38" fillId="0" borderId="0"/>
    <xf numFmtId="168" fontId="50" fillId="0" borderId="0"/>
    <xf numFmtId="0" fontId="50" fillId="0" borderId="0"/>
    <xf numFmtId="168" fontId="50" fillId="0" borderId="0"/>
    <xf numFmtId="0" fontId="50" fillId="0" borderId="0"/>
    <xf numFmtId="0" fontId="38" fillId="0" borderId="0"/>
    <xf numFmtId="168" fontId="50" fillId="0" borderId="0"/>
    <xf numFmtId="0" fontId="50" fillId="0" borderId="0"/>
    <xf numFmtId="0" fontId="38" fillId="0" borderId="0"/>
    <xf numFmtId="168" fontId="50" fillId="0" borderId="0"/>
    <xf numFmtId="0" fontId="50" fillId="0" borderId="0"/>
    <xf numFmtId="0" fontId="20" fillId="0" borderId="0" applyAlignment="0"/>
    <xf numFmtId="0" fontId="39" fillId="0" borderId="0">
      <alignment vertical="center"/>
    </xf>
    <xf numFmtId="168" fontId="21" fillId="0" borderId="0">
      <alignment vertical="center"/>
    </xf>
    <xf numFmtId="0" fontId="21" fillId="0" borderId="0">
      <alignment vertical="center"/>
    </xf>
    <xf numFmtId="0" fontId="39" fillId="0" borderId="0">
      <alignment vertical="center"/>
    </xf>
    <xf numFmtId="168" fontId="21" fillId="0" borderId="0">
      <alignment vertical="center"/>
    </xf>
    <xf numFmtId="0" fontId="21" fillId="0" borderId="0">
      <alignment vertical="center"/>
    </xf>
    <xf numFmtId="0" fontId="39" fillId="0" borderId="0">
      <alignment vertical="center"/>
    </xf>
    <xf numFmtId="168" fontId="21" fillId="0" borderId="0">
      <alignment vertical="center"/>
    </xf>
    <xf numFmtId="0" fontId="21" fillId="0" borderId="0">
      <alignment vertical="center"/>
    </xf>
    <xf numFmtId="0" fontId="39" fillId="0" borderId="0">
      <alignment vertical="center"/>
    </xf>
    <xf numFmtId="168" fontId="21" fillId="0" borderId="0">
      <alignment vertical="center"/>
    </xf>
    <xf numFmtId="0" fontId="21" fillId="0" borderId="0">
      <alignment vertical="center"/>
    </xf>
    <xf numFmtId="168" fontId="50" fillId="0" borderId="0"/>
    <xf numFmtId="0" fontId="50" fillId="0" borderId="0"/>
    <xf numFmtId="0" fontId="38" fillId="0" borderId="0"/>
    <xf numFmtId="168" fontId="50" fillId="0" borderId="0"/>
    <xf numFmtId="0" fontId="50" fillId="0" borderId="0"/>
    <xf numFmtId="0" fontId="38" fillId="0" borderId="0"/>
    <xf numFmtId="168" fontId="50" fillId="0" borderId="0"/>
    <xf numFmtId="0" fontId="50" fillId="0" borderId="0"/>
    <xf numFmtId="0" fontId="39" fillId="0" borderId="0">
      <alignment vertical="center"/>
    </xf>
    <xf numFmtId="168" fontId="21" fillId="0" borderId="0">
      <alignment vertical="center"/>
    </xf>
    <xf numFmtId="0" fontId="21" fillId="0" borderId="0">
      <alignment vertical="center"/>
    </xf>
    <xf numFmtId="0" fontId="38" fillId="0" borderId="0"/>
    <xf numFmtId="168" fontId="50" fillId="0" borderId="0"/>
    <xf numFmtId="0" fontId="50" fillId="0" borderId="0"/>
    <xf numFmtId="0" fontId="20" fillId="0" borderId="0" applyAlignment="0"/>
    <xf numFmtId="168" fontId="50" fillId="0" borderId="0"/>
    <xf numFmtId="0" fontId="50" fillId="0" borderId="0"/>
    <xf numFmtId="0" fontId="20" fillId="0" borderId="0" applyAlignment="0"/>
    <xf numFmtId="168" fontId="50" fillId="0" borderId="0"/>
    <xf numFmtId="0" fontId="50" fillId="0" borderId="0"/>
    <xf numFmtId="0" fontId="20" fillId="0" borderId="0" applyAlignment="0"/>
    <xf numFmtId="168" fontId="50" fillId="0" borderId="0"/>
    <xf numFmtId="0" fontId="50" fillId="0" borderId="0"/>
    <xf numFmtId="0" fontId="7" fillId="0" borderId="0"/>
    <xf numFmtId="0" fontId="38" fillId="0" borderId="0"/>
    <xf numFmtId="0" fontId="5" fillId="0" borderId="0">
      <alignment vertical="top"/>
    </xf>
    <xf numFmtId="0" fontId="48" fillId="0" borderId="0"/>
    <xf numFmtId="0" fontId="1" fillId="0" borderId="0"/>
    <xf numFmtId="0" fontId="39" fillId="25" borderId="13" applyNumberFormat="0" applyFont="0" applyAlignment="0" applyProtection="0">
      <alignment vertical="center"/>
    </xf>
    <xf numFmtId="0" fontId="48" fillId="47" borderId="22"/>
    <xf numFmtId="0" fontId="49" fillId="47" borderId="22"/>
    <xf numFmtId="0" fontId="39" fillId="25" borderId="13" applyNumberFormat="0" applyFont="0" applyAlignment="0" applyProtection="0"/>
    <xf numFmtId="0" fontId="48" fillId="47" borderId="22"/>
    <xf numFmtId="0" fontId="49" fillId="47" borderId="22"/>
    <xf numFmtId="0" fontId="39" fillId="25" borderId="13" applyNumberFormat="0" applyFont="0" applyAlignment="0" applyProtection="0">
      <alignment vertical="center"/>
    </xf>
    <xf numFmtId="0" fontId="48" fillId="47" borderId="22"/>
    <xf numFmtId="0" fontId="49" fillId="47" borderId="22"/>
    <xf numFmtId="0" fontId="39" fillId="25" borderId="13" applyNumberFormat="0" applyFont="0" applyAlignment="0" applyProtection="0">
      <alignment vertical="center"/>
    </xf>
    <xf numFmtId="0" fontId="48" fillId="47" borderId="22"/>
    <xf numFmtId="0" fontId="49" fillId="47" borderId="22"/>
    <xf numFmtId="0" fontId="39" fillId="25" borderId="13" applyNumberFormat="0" applyFont="0" applyAlignment="0" applyProtection="0">
      <alignment vertical="center"/>
    </xf>
    <xf numFmtId="0" fontId="48" fillId="47" borderId="22"/>
    <xf numFmtId="0" fontId="49" fillId="47" borderId="22"/>
    <xf numFmtId="0" fontId="7" fillId="0" borderId="0"/>
    <xf numFmtId="0" fontId="25" fillId="22" borderId="14" applyNumberFormat="0" applyAlignment="0" applyProtection="0">
      <alignment vertical="center"/>
    </xf>
    <xf numFmtId="0" fontId="62" fillId="44" borderId="23"/>
    <xf numFmtId="0" fontId="25" fillId="22" borderId="14" applyNumberFormat="0" applyAlignment="0" applyProtection="0"/>
    <xf numFmtId="0" fontId="62" fillId="44" borderId="23"/>
    <xf numFmtId="0" fontId="25" fillId="22" borderId="14" applyNumberFormat="0" applyAlignment="0" applyProtection="0">
      <alignment vertical="center"/>
    </xf>
    <xf numFmtId="0" fontId="62" fillId="44" borderId="23"/>
    <xf numFmtId="0" fontId="25" fillId="22" borderId="14" applyNumberFormat="0" applyAlignment="0" applyProtection="0">
      <alignment vertical="center"/>
    </xf>
    <xf numFmtId="0" fontId="62" fillId="44" borderId="23"/>
    <xf numFmtId="0" fontId="25" fillId="22" borderId="14" applyNumberFormat="0" applyAlignment="0" applyProtection="0">
      <alignment vertical="center"/>
    </xf>
    <xf numFmtId="0" fontId="62" fillId="44" borderId="23"/>
    <xf numFmtId="0" fontId="63" fillId="0" borderId="0"/>
    <xf numFmtId="171" fontId="63" fillId="0" borderId="0"/>
    <xf numFmtId="0" fontId="41" fillId="0" borderId="0"/>
    <xf numFmtId="168" fontId="64" fillId="0" borderId="0"/>
    <xf numFmtId="0" fontId="61" fillId="0" borderId="0"/>
    <xf numFmtId="0" fontId="42" fillId="0" borderId="0" applyNumberFormat="0" applyFill="0" applyBorder="0" applyAlignment="0" applyProtection="0">
      <alignment vertical="center"/>
    </xf>
    <xf numFmtId="0" fontId="65" fillId="0" borderId="0"/>
    <xf numFmtId="0" fontId="42" fillId="0" borderId="0" applyNumberFormat="0" applyFill="0" applyBorder="0" applyAlignment="0" applyProtection="0"/>
    <xf numFmtId="0" fontId="65" fillId="0" borderId="0"/>
    <xf numFmtId="0" fontId="42" fillId="0" borderId="0" applyNumberFormat="0" applyFill="0" applyBorder="0" applyAlignment="0" applyProtection="0">
      <alignment vertical="center"/>
    </xf>
    <xf numFmtId="0" fontId="65" fillId="0" borderId="0"/>
    <xf numFmtId="0" fontId="42" fillId="0" borderId="0" applyNumberFormat="0" applyFill="0" applyBorder="0" applyAlignment="0" applyProtection="0">
      <alignment vertical="center"/>
    </xf>
    <xf numFmtId="0" fontId="65" fillId="0" borderId="0"/>
    <xf numFmtId="0" fontId="42" fillId="0" borderId="0" applyNumberFormat="0" applyFill="0" applyBorder="0" applyAlignment="0" applyProtection="0">
      <alignment vertical="center"/>
    </xf>
    <xf numFmtId="0" fontId="65" fillId="0" borderId="0"/>
    <xf numFmtId="0" fontId="36" fillId="0" borderId="15" applyNumberFormat="0" applyFill="0" applyAlignment="0" applyProtection="0">
      <alignment vertical="center"/>
    </xf>
    <xf numFmtId="0" fontId="66" fillId="0" borderId="24"/>
    <xf numFmtId="0" fontId="36" fillId="0" borderId="15" applyNumberFormat="0" applyFill="0" applyAlignment="0" applyProtection="0"/>
    <xf numFmtId="0" fontId="66" fillId="0" borderId="24"/>
    <xf numFmtId="0" fontId="36" fillId="0" borderId="15" applyNumberFormat="0" applyFill="0" applyAlignment="0" applyProtection="0">
      <alignment vertical="center"/>
    </xf>
    <xf numFmtId="0" fontId="66" fillId="0" borderId="24"/>
    <xf numFmtId="0" fontId="36" fillId="0" borderId="15" applyNumberFormat="0" applyFill="0" applyAlignment="0" applyProtection="0">
      <alignment vertical="center"/>
    </xf>
    <xf numFmtId="0" fontId="66" fillId="0" borderId="24"/>
    <xf numFmtId="0" fontId="36" fillId="0" borderId="15" applyNumberFormat="0" applyFill="0" applyAlignment="0" applyProtection="0">
      <alignment vertical="center"/>
    </xf>
    <xf numFmtId="0" fontId="66" fillId="0" borderId="24"/>
    <xf numFmtId="0" fontId="35" fillId="0" borderId="0" applyNumberFormat="0" applyFill="0" applyBorder="0" applyAlignment="0" applyProtection="0">
      <alignment vertical="center"/>
    </xf>
    <xf numFmtId="0" fontId="67" fillId="0" borderId="0"/>
    <xf numFmtId="0" fontId="35" fillId="0" borderId="0" applyNumberFormat="0" applyFill="0" applyBorder="0" applyAlignment="0" applyProtection="0"/>
    <xf numFmtId="0" fontId="67" fillId="0" borderId="0"/>
    <xf numFmtId="0" fontId="35" fillId="0" borderId="0" applyNumberFormat="0" applyFill="0" applyBorder="0" applyAlignment="0" applyProtection="0">
      <alignment vertical="center"/>
    </xf>
    <xf numFmtId="0" fontId="67" fillId="0" borderId="0"/>
    <xf numFmtId="0" fontId="35" fillId="0" borderId="0" applyNumberFormat="0" applyFill="0" applyBorder="0" applyAlignment="0" applyProtection="0">
      <alignment vertical="center"/>
    </xf>
    <xf numFmtId="0" fontId="67" fillId="0" borderId="0"/>
    <xf numFmtId="0" fontId="35" fillId="0" borderId="0" applyNumberFormat="0" applyFill="0" applyBorder="0" applyAlignment="0" applyProtection="0">
      <alignment vertical="center"/>
    </xf>
    <xf numFmtId="0" fontId="67" fillId="0" borderId="0"/>
    <xf numFmtId="166" fontId="38" fillId="0" borderId="0" applyFill="0" applyBorder="0" applyAlignment="0" applyProtection="0"/>
    <xf numFmtId="164" fontId="1" fillId="0" borderId="0" applyFont="0" applyFill="0" applyBorder="0" applyAlignment="0" applyProtection="0"/>
    <xf numFmtId="164" fontId="7" fillId="0" borderId="0" applyFont="0" applyFill="0" applyBorder="0" applyAlignment="0" applyProtection="0"/>
    <xf numFmtId="2" fontId="2" fillId="0" borderId="1" applyAlignment="0">
      <alignment horizontal="center" vertical="center"/>
    </xf>
    <xf numFmtId="0" fontId="40" fillId="0" borderId="0"/>
    <xf numFmtId="0" fontId="7" fillId="0" borderId="0"/>
    <xf numFmtId="0" fontId="5" fillId="0" borderId="0">
      <alignment vertical="top"/>
    </xf>
    <xf numFmtId="0" fontId="38" fillId="0" borderId="0"/>
    <xf numFmtId="0" fontId="7" fillId="0" borderId="0">
      <alignment horizontal="justify" vertical="top" wrapText="1"/>
    </xf>
    <xf numFmtId="0" fontId="26" fillId="22" borderId="7" applyNumberFormat="0" applyAlignment="0" applyProtection="0">
      <alignment vertical="center"/>
    </xf>
    <xf numFmtId="0" fontId="26" fillId="22" borderId="7" applyNumberFormat="0" applyAlignment="0" applyProtection="0"/>
    <xf numFmtId="0" fontId="26" fillId="22" borderId="7" applyNumberFormat="0" applyAlignment="0" applyProtection="0">
      <alignment vertical="center"/>
    </xf>
    <xf numFmtId="0" fontId="26" fillId="22" borderId="7" applyNumberFormat="0" applyAlignment="0" applyProtection="0">
      <alignment vertical="center"/>
    </xf>
    <xf numFmtId="0" fontId="26" fillId="22" borderId="7" applyNumberFormat="0" applyAlignment="0" applyProtection="0">
      <alignment vertical="center"/>
    </xf>
    <xf numFmtId="0" fontId="37" fillId="9" borderId="7" applyNumberFormat="0" applyAlignment="0" applyProtection="0">
      <alignment vertical="center"/>
    </xf>
    <xf numFmtId="0" fontId="37" fillId="9" borderId="7" applyNumberFormat="0" applyAlignment="0" applyProtection="0"/>
    <xf numFmtId="0" fontId="37" fillId="9" borderId="7" applyNumberFormat="0" applyAlignment="0" applyProtection="0">
      <alignment vertical="center"/>
    </xf>
    <xf numFmtId="0" fontId="37" fillId="9" borderId="7" applyNumberFormat="0" applyAlignment="0" applyProtection="0">
      <alignment vertical="center"/>
    </xf>
    <xf numFmtId="0" fontId="37" fillId="9" borderId="7" applyNumberFormat="0" applyAlignment="0" applyProtection="0">
      <alignment vertical="center"/>
    </xf>
    <xf numFmtId="0" fontId="39" fillId="25" borderId="13" applyNumberFormat="0" applyFont="0" applyAlignment="0" applyProtection="0">
      <alignment vertical="center"/>
    </xf>
    <xf numFmtId="0" fontId="39" fillId="25" borderId="13" applyNumberFormat="0" applyFont="0" applyAlignment="0" applyProtection="0"/>
    <xf numFmtId="0" fontId="39" fillId="25" borderId="13" applyNumberFormat="0" applyFont="0" applyAlignment="0" applyProtection="0">
      <alignment vertical="center"/>
    </xf>
    <xf numFmtId="0" fontId="39" fillId="25" borderId="13" applyNumberFormat="0" applyFont="0" applyAlignment="0" applyProtection="0">
      <alignment vertical="center"/>
    </xf>
    <xf numFmtId="0" fontId="39" fillId="25" borderId="13" applyNumberFormat="0" applyFont="0" applyAlignment="0" applyProtection="0">
      <alignment vertical="center"/>
    </xf>
    <xf numFmtId="0" fontId="25" fillId="22" borderId="14" applyNumberFormat="0" applyAlignment="0" applyProtection="0">
      <alignment vertical="center"/>
    </xf>
    <xf numFmtId="0" fontId="25" fillId="22" borderId="14" applyNumberFormat="0" applyAlignment="0" applyProtection="0"/>
    <xf numFmtId="0" fontId="25" fillId="22" borderId="14" applyNumberFormat="0" applyAlignment="0" applyProtection="0">
      <alignment vertical="center"/>
    </xf>
    <xf numFmtId="0" fontId="25" fillId="22" borderId="14" applyNumberFormat="0" applyAlignment="0" applyProtection="0">
      <alignment vertical="center"/>
    </xf>
    <xf numFmtId="0" fontId="25" fillId="22" borderId="14" applyNumberFormat="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1" fillId="0" borderId="0" applyFont="0" applyFill="0" applyBorder="0" applyAlignment="0" applyProtection="0"/>
    <xf numFmtId="0" fontId="5" fillId="0" borderId="0">
      <alignment vertical="top"/>
    </xf>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1"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1"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1"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1"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1"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9" fillId="0" borderId="0" applyFont="0" applyFill="0" applyBorder="0" applyAlignment="0" applyProtection="0"/>
    <xf numFmtId="0" fontId="25" fillId="22" borderId="14" applyNumberFormat="0" applyAlignment="0" applyProtection="0">
      <alignment vertical="center"/>
    </xf>
    <xf numFmtId="0" fontId="25" fillId="22" borderId="14" applyNumberFormat="0" applyAlignment="0" applyProtection="0"/>
    <xf numFmtId="0" fontId="36" fillId="0" borderId="15" applyNumberFormat="0" applyFill="0" applyAlignment="0" applyProtection="0">
      <alignment vertical="center"/>
    </xf>
    <xf numFmtId="0" fontId="36" fillId="0" borderId="15" applyNumberFormat="0" applyFill="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43" fontId="20"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0" fontId="38" fillId="0" borderId="0"/>
    <xf numFmtId="0" fontId="20" fillId="0" borderId="0" applyAlignment="0"/>
    <xf numFmtId="0" fontId="25" fillId="22" borderId="14" applyNumberFormat="0" applyAlignment="0" applyProtection="0">
      <alignment vertical="center"/>
    </xf>
    <xf numFmtId="0" fontId="25" fillId="22" borderId="14" applyNumberFormat="0" applyAlignment="0" applyProtection="0">
      <alignment vertical="center"/>
    </xf>
    <xf numFmtId="0" fontId="25" fillId="22" borderId="14" applyNumberFormat="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1"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1" fillId="0" borderId="0" applyFont="0" applyFill="0" applyBorder="0" applyAlignment="0" applyProtection="0"/>
    <xf numFmtId="0" fontId="25" fillId="22" borderId="14" applyNumberFormat="0" applyAlignment="0" applyProtection="0">
      <alignment vertical="center"/>
    </xf>
    <xf numFmtId="0" fontId="25" fillId="22" borderId="14" applyNumberFormat="0" applyAlignment="0" applyProtection="0"/>
    <xf numFmtId="0" fontId="25" fillId="22" borderId="14" applyNumberFormat="0" applyAlignment="0" applyProtection="0">
      <alignment vertical="center"/>
    </xf>
    <xf numFmtId="0" fontId="25" fillId="22" borderId="14" applyNumberFormat="0" applyAlignment="0" applyProtection="0">
      <alignment vertical="center"/>
    </xf>
    <xf numFmtId="0" fontId="25" fillId="22" borderId="14" applyNumberFormat="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1"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1"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1"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1"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1"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1"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9"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1" fillId="0" borderId="0" applyFont="0" applyFill="0" applyBorder="0" applyAlignment="0" applyProtection="0"/>
    <xf numFmtId="164" fontId="7" fillId="0" borderId="0" applyFont="0" applyFill="0" applyBorder="0" applyAlignment="0" applyProtection="0"/>
    <xf numFmtId="0" fontId="26" fillId="22" borderId="7" applyNumberFormat="0" applyAlignment="0" applyProtection="0">
      <alignment vertical="center"/>
    </xf>
    <xf numFmtId="0" fontId="26" fillId="22" borderId="7" applyNumberFormat="0" applyAlignment="0" applyProtection="0"/>
    <xf numFmtId="0" fontId="26" fillId="22" borderId="7" applyNumberFormat="0" applyAlignment="0" applyProtection="0">
      <alignment vertical="center"/>
    </xf>
    <xf numFmtId="0" fontId="26" fillId="22" borderId="7" applyNumberFormat="0" applyAlignment="0" applyProtection="0">
      <alignment vertical="center"/>
    </xf>
    <xf numFmtId="0" fontId="26" fillId="22" borderId="7" applyNumberFormat="0" applyAlignment="0" applyProtection="0">
      <alignment vertical="center"/>
    </xf>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0" fontId="37" fillId="9" borderId="7" applyNumberFormat="0" applyAlignment="0" applyProtection="0">
      <alignment vertical="center"/>
    </xf>
    <xf numFmtId="0" fontId="37" fillId="9" borderId="7" applyNumberFormat="0" applyAlignment="0" applyProtection="0"/>
    <xf numFmtId="0" fontId="37" fillId="9" borderId="7" applyNumberFormat="0" applyAlignment="0" applyProtection="0">
      <alignment vertical="center"/>
    </xf>
    <xf numFmtId="0" fontId="37" fillId="9" borderId="7" applyNumberFormat="0" applyAlignment="0" applyProtection="0">
      <alignment vertical="center"/>
    </xf>
    <xf numFmtId="0" fontId="37" fillId="9" borderId="7" applyNumberFormat="0" applyAlignment="0" applyProtection="0">
      <alignment vertical="center"/>
    </xf>
    <xf numFmtId="0" fontId="39" fillId="25" borderId="13" applyNumberFormat="0" applyFont="0" applyAlignment="0" applyProtection="0">
      <alignment vertical="center"/>
    </xf>
    <xf numFmtId="0" fontId="39" fillId="25" borderId="13" applyNumberFormat="0" applyFont="0" applyAlignment="0" applyProtection="0"/>
    <xf numFmtId="0" fontId="39" fillId="25" borderId="13" applyNumberFormat="0" applyFont="0" applyAlignment="0" applyProtection="0">
      <alignment vertical="center"/>
    </xf>
    <xf numFmtId="0" fontId="39" fillId="25" borderId="13" applyNumberFormat="0" applyFont="0" applyAlignment="0" applyProtection="0">
      <alignment vertical="center"/>
    </xf>
    <xf numFmtId="0" fontId="39" fillId="25" borderId="13" applyNumberFormat="0" applyFont="0" applyAlignment="0" applyProtection="0">
      <alignment vertical="center"/>
    </xf>
    <xf numFmtId="0" fontId="25" fillId="22" borderId="14" applyNumberFormat="0" applyAlignment="0" applyProtection="0">
      <alignment vertical="center"/>
    </xf>
    <xf numFmtId="0" fontId="25" fillId="22" borderId="14" applyNumberFormat="0" applyAlignment="0" applyProtection="0"/>
    <xf numFmtId="0" fontId="25" fillId="22" borderId="14" applyNumberFormat="0" applyAlignment="0" applyProtection="0">
      <alignment vertical="center"/>
    </xf>
    <xf numFmtId="0" fontId="25" fillId="22" borderId="14" applyNumberFormat="0" applyAlignment="0" applyProtection="0">
      <alignment vertical="center"/>
    </xf>
    <xf numFmtId="0" fontId="25" fillId="22" borderId="14" applyNumberFormat="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164" fontId="1" fillId="0" borderId="0" applyFont="0" applyFill="0" applyBorder="0" applyAlignment="0" applyProtection="0"/>
    <xf numFmtId="0" fontId="26" fillId="22" borderId="7" applyNumberFormat="0" applyAlignment="0" applyProtection="0">
      <alignment vertical="center"/>
    </xf>
    <xf numFmtId="0" fontId="26" fillId="22" borderId="7" applyNumberFormat="0" applyAlignment="0" applyProtection="0"/>
    <xf numFmtId="0" fontId="26" fillId="22" borderId="7" applyNumberFormat="0" applyAlignment="0" applyProtection="0">
      <alignment vertical="center"/>
    </xf>
    <xf numFmtId="0" fontId="26" fillId="22" borderId="7" applyNumberFormat="0" applyAlignment="0" applyProtection="0">
      <alignment vertical="center"/>
    </xf>
    <xf numFmtId="0" fontId="26" fillId="22" borderId="7" applyNumberFormat="0" applyAlignment="0" applyProtection="0">
      <alignment vertical="center"/>
    </xf>
    <xf numFmtId="0" fontId="37" fillId="9" borderId="7" applyNumberFormat="0" applyAlignment="0" applyProtection="0">
      <alignment vertical="center"/>
    </xf>
    <xf numFmtId="0" fontId="37" fillId="9" borderId="7" applyNumberFormat="0" applyAlignment="0" applyProtection="0"/>
    <xf numFmtId="0" fontId="37" fillId="9" borderId="7" applyNumberFormat="0" applyAlignment="0" applyProtection="0">
      <alignment vertical="center"/>
    </xf>
    <xf numFmtId="0" fontId="37" fillId="9" borderId="7" applyNumberFormat="0" applyAlignment="0" applyProtection="0">
      <alignment vertical="center"/>
    </xf>
    <xf numFmtId="0" fontId="37" fillId="9" borderId="7" applyNumberFormat="0" applyAlignment="0" applyProtection="0">
      <alignment vertical="center"/>
    </xf>
    <xf numFmtId="0" fontId="39" fillId="25" borderId="13" applyNumberFormat="0" applyFont="0" applyAlignment="0" applyProtection="0">
      <alignment vertical="center"/>
    </xf>
    <xf numFmtId="0" fontId="39" fillId="25" borderId="13" applyNumberFormat="0" applyFont="0" applyAlignment="0" applyProtection="0"/>
    <xf numFmtId="0" fontId="39" fillId="25" borderId="13" applyNumberFormat="0" applyFont="0" applyAlignment="0" applyProtection="0">
      <alignment vertical="center"/>
    </xf>
    <xf numFmtId="0" fontId="39" fillId="25" borderId="13" applyNumberFormat="0" applyFont="0" applyAlignment="0" applyProtection="0">
      <alignment vertical="center"/>
    </xf>
    <xf numFmtId="0" fontId="39" fillId="25" borderId="13" applyNumberFormat="0" applyFont="0" applyAlignment="0" applyProtection="0">
      <alignment vertical="center"/>
    </xf>
    <xf numFmtId="0" fontId="25" fillId="22" borderId="14" applyNumberFormat="0" applyAlignment="0" applyProtection="0">
      <alignment vertical="center"/>
    </xf>
    <xf numFmtId="0" fontId="25" fillId="22" borderId="14" applyNumberFormat="0" applyAlignment="0" applyProtection="0"/>
    <xf numFmtId="0" fontId="25" fillId="22" borderId="14" applyNumberFormat="0" applyAlignment="0" applyProtection="0">
      <alignment vertical="center"/>
    </xf>
    <xf numFmtId="0" fontId="25" fillId="22" borderId="14" applyNumberFormat="0" applyAlignment="0" applyProtection="0">
      <alignment vertical="center"/>
    </xf>
    <xf numFmtId="0" fontId="25" fillId="22" borderId="14" applyNumberFormat="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1"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1"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1"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1"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1"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1"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9" fillId="0" borderId="0" applyFont="0" applyFill="0" applyBorder="0" applyAlignment="0" applyProtection="0"/>
    <xf numFmtId="0" fontId="25" fillId="22" borderId="14" applyNumberFormat="0" applyAlignment="0" applyProtection="0">
      <alignment vertical="center"/>
    </xf>
    <xf numFmtId="0" fontId="25" fillId="22" borderId="14" applyNumberFormat="0" applyAlignment="0" applyProtection="0"/>
    <xf numFmtId="0" fontId="36" fillId="0" borderId="15" applyNumberFormat="0" applyFill="0" applyAlignment="0" applyProtection="0">
      <alignment vertical="center"/>
    </xf>
    <xf numFmtId="0" fontId="36" fillId="0" borderId="15" applyNumberFormat="0" applyFill="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0" fontId="25" fillId="22" borderId="14" applyNumberFormat="0" applyAlignment="0" applyProtection="0">
      <alignment vertical="center"/>
    </xf>
    <xf numFmtId="0" fontId="25" fillId="22" borderId="14" applyNumberFormat="0" applyAlignment="0" applyProtection="0">
      <alignment vertical="center"/>
    </xf>
    <xf numFmtId="0" fontId="25" fillId="22" borderId="14" applyNumberFormat="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6" fillId="22" borderId="7" applyNumberFormat="0" applyAlignment="0" applyProtection="0">
      <alignment vertical="center"/>
    </xf>
    <xf numFmtId="0" fontId="25" fillId="22" borderId="14" applyNumberFormat="0" applyAlignment="0" applyProtection="0">
      <alignment vertical="center"/>
    </xf>
    <xf numFmtId="0" fontId="25" fillId="22" borderId="14" applyNumberFormat="0" applyAlignment="0" applyProtection="0">
      <alignment vertical="center"/>
    </xf>
    <xf numFmtId="0" fontId="39" fillId="25" borderId="13" applyNumberFormat="0" applyFont="0" applyAlignment="0" applyProtection="0">
      <alignment vertical="center"/>
    </xf>
    <xf numFmtId="0" fontId="36" fillId="0" borderId="15" applyNumberFormat="0" applyFill="0" applyAlignment="0" applyProtection="0">
      <alignment vertical="center"/>
    </xf>
    <xf numFmtId="0" fontId="39" fillId="25" borderId="13" applyNumberFormat="0" applyFont="0" applyAlignment="0" applyProtection="0">
      <alignment vertical="center"/>
    </xf>
    <xf numFmtId="0" fontId="36" fillId="0" borderId="15" applyNumberFormat="0" applyFill="0" applyAlignment="0" applyProtection="0">
      <alignment vertical="center"/>
    </xf>
    <xf numFmtId="0" fontId="37" fillId="9" borderId="7" applyNumberFormat="0" applyAlignment="0" applyProtection="0">
      <alignment vertical="center"/>
    </xf>
    <xf numFmtId="0" fontId="39" fillId="25" borderId="13" applyNumberFormat="0" applyFont="0" applyAlignment="0" applyProtection="0">
      <alignment vertical="center"/>
    </xf>
    <xf numFmtId="0" fontId="26" fillId="22" borderId="7" applyNumberFormat="0" applyAlignment="0" applyProtection="0">
      <alignment vertical="center"/>
    </xf>
    <xf numFmtId="0" fontId="25" fillId="22" borderId="14" applyNumberFormat="0" applyAlignment="0" applyProtection="0"/>
    <xf numFmtId="0" fontId="39" fillId="25" borderId="13" applyNumberFormat="0" applyFont="0" applyAlignment="0" applyProtection="0">
      <alignment vertical="center"/>
    </xf>
    <xf numFmtId="0" fontId="25" fillId="22" borderId="14" applyNumberFormat="0" applyAlignment="0" applyProtection="0">
      <alignment vertical="center"/>
    </xf>
    <xf numFmtId="0" fontId="39" fillId="25" borderId="13" applyNumberFormat="0" applyFont="0" applyAlignment="0" applyProtection="0">
      <alignment vertical="center"/>
    </xf>
    <xf numFmtId="0" fontId="37" fillId="9" borderId="7" applyNumberFormat="0" applyAlignment="0" applyProtection="0"/>
    <xf numFmtId="0" fontId="39" fillId="25" borderId="13" applyNumberFormat="0" applyFont="0" applyAlignment="0" applyProtection="0">
      <alignment vertical="center"/>
    </xf>
    <xf numFmtId="0" fontId="37" fillId="9" borderId="7" applyNumberFormat="0" applyAlignment="0" applyProtection="0">
      <alignment vertical="center"/>
    </xf>
    <xf numFmtId="0" fontId="25" fillId="22" borderId="14" applyNumberFormat="0" applyAlignment="0" applyProtection="0">
      <alignment vertical="center"/>
    </xf>
    <xf numFmtId="0" fontId="25" fillId="22" borderId="14" applyNumberFormat="0" applyAlignment="0" applyProtection="0">
      <alignment vertical="center"/>
    </xf>
    <xf numFmtId="0" fontId="36" fillId="0" borderId="15" applyNumberFormat="0" applyFill="0" applyAlignment="0" applyProtection="0"/>
    <xf numFmtId="0" fontId="25" fillId="22" borderId="14" applyNumberFormat="0" applyAlignment="0" applyProtection="0">
      <alignment vertical="center"/>
    </xf>
    <xf numFmtId="0" fontId="25" fillId="22" borderId="14" applyNumberFormat="0" applyAlignment="0" applyProtection="0">
      <alignment vertical="center"/>
    </xf>
    <xf numFmtId="0" fontId="39" fillId="25" borderId="13" applyNumberFormat="0" applyFont="0" applyAlignment="0" applyProtection="0">
      <alignment vertical="center"/>
    </xf>
    <xf numFmtId="0" fontId="36" fillId="0" borderId="15" applyNumberFormat="0" applyFill="0" applyAlignment="0" applyProtection="0">
      <alignment vertical="center"/>
    </xf>
    <xf numFmtId="0" fontId="37" fillId="9" borderId="7" applyNumberFormat="0" applyAlignment="0" applyProtection="0">
      <alignment vertical="center"/>
    </xf>
    <xf numFmtId="0" fontId="26" fillId="22" borderId="7" applyNumberFormat="0" applyAlignment="0" applyProtection="0">
      <alignment vertical="center"/>
    </xf>
    <xf numFmtId="0" fontId="36" fillId="0" borderId="15" applyNumberFormat="0" applyFill="0" applyAlignment="0" applyProtection="0">
      <alignment vertical="center"/>
    </xf>
    <xf numFmtId="0" fontId="26" fillId="22" borderId="7" applyNumberFormat="0" applyAlignment="0" applyProtection="0">
      <alignment vertical="center"/>
    </xf>
    <xf numFmtId="0" fontId="26" fillId="22" borderId="7" applyNumberFormat="0" applyAlignment="0" applyProtection="0">
      <alignment vertical="center"/>
    </xf>
    <xf numFmtId="0" fontId="39" fillId="25" borderId="13" applyNumberFormat="0" applyFont="0" applyAlignment="0" applyProtection="0">
      <alignment vertical="center"/>
    </xf>
    <xf numFmtId="0" fontId="25" fillId="22" borderId="14" applyNumberFormat="0" applyAlignment="0" applyProtection="0">
      <alignment vertical="center"/>
    </xf>
    <xf numFmtId="0" fontId="25" fillId="22" borderId="14" applyNumberFormat="0" applyAlignment="0" applyProtection="0">
      <alignment vertical="center"/>
    </xf>
    <xf numFmtId="0" fontId="37" fillId="9" borderId="7" applyNumberFormat="0" applyAlignment="0" applyProtection="0">
      <alignment vertical="center"/>
    </xf>
    <xf numFmtId="0" fontId="25" fillId="22" borderId="14" applyNumberFormat="0" applyAlignment="0" applyProtection="0">
      <alignment vertical="center"/>
    </xf>
    <xf numFmtId="0" fontId="26" fillId="22" borderId="7" applyNumberFormat="0" applyAlignment="0" applyProtection="0">
      <alignment vertical="center"/>
    </xf>
    <xf numFmtId="0" fontId="37" fillId="9" borderId="7" applyNumberFormat="0" applyAlignment="0" applyProtection="0">
      <alignment vertical="center"/>
    </xf>
    <xf numFmtId="0" fontId="39" fillId="25" borderId="13" applyNumberFormat="0" applyFont="0" applyAlignment="0" applyProtection="0">
      <alignment vertical="center"/>
    </xf>
    <xf numFmtId="0" fontId="36" fillId="0" borderId="15" applyNumberFormat="0" applyFill="0" applyAlignment="0" applyProtection="0">
      <alignment vertical="center"/>
    </xf>
    <xf numFmtId="0" fontId="25" fillId="22" borderId="14" applyNumberFormat="0" applyAlignment="0" applyProtection="0"/>
    <xf numFmtId="0" fontId="37" fillId="9" borderId="7" applyNumberFormat="0" applyAlignment="0" applyProtection="0">
      <alignment vertical="center"/>
    </xf>
    <xf numFmtId="0" fontId="25" fillId="22" borderId="14" applyNumberFormat="0" applyAlignment="0" applyProtection="0">
      <alignment vertical="center"/>
    </xf>
    <xf numFmtId="0" fontId="25" fillId="22" borderId="14" applyNumberFormat="0" applyAlignment="0" applyProtection="0">
      <alignment vertical="center"/>
    </xf>
    <xf numFmtId="0" fontId="39" fillId="25" borderId="13" applyNumberFormat="0" applyFont="0" applyAlignment="0" applyProtection="0"/>
    <xf numFmtId="0" fontId="36" fillId="0" borderId="15" applyNumberFormat="0" applyFill="0" applyAlignment="0" applyProtection="0">
      <alignment vertical="center"/>
    </xf>
    <xf numFmtId="0" fontId="26" fillId="22" borderId="7" applyNumberFormat="0" applyAlignment="0" applyProtection="0">
      <alignment vertical="center"/>
    </xf>
    <xf numFmtId="0" fontId="39" fillId="25" borderId="13" applyNumberFormat="0" applyFont="0" applyAlignment="0" applyProtection="0">
      <alignment vertical="center"/>
    </xf>
    <xf numFmtId="0" fontId="25" fillId="22" borderId="14" applyNumberFormat="0" applyAlignment="0" applyProtection="0">
      <alignment vertical="center"/>
    </xf>
    <xf numFmtId="0" fontId="36" fillId="0" borderId="15" applyNumberFormat="0" applyFill="0" applyAlignment="0" applyProtection="0">
      <alignment vertical="center"/>
    </xf>
    <xf numFmtId="0" fontId="25" fillId="22" borderId="14" applyNumberFormat="0" applyAlignment="0" applyProtection="0">
      <alignment vertical="center"/>
    </xf>
    <xf numFmtId="0" fontId="36" fillId="0" borderId="15" applyNumberFormat="0" applyFill="0" applyAlignment="0" applyProtection="0">
      <alignment vertical="center"/>
    </xf>
    <xf numFmtId="0" fontId="37" fillId="9" borderId="7" applyNumberFormat="0" applyAlignment="0" applyProtection="0">
      <alignment vertical="center"/>
    </xf>
    <xf numFmtId="0" fontId="39" fillId="25" borderId="13" applyNumberFormat="0" applyFont="0" applyAlignment="0" applyProtection="0">
      <alignment vertical="center"/>
    </xf>
    <xf numFmtId="0" fontId="37" fillId="9" borderId="7" applyNumberFormat="0" applyAlignment="0" applyProtection="0">
      <alignment vertical="center"/>
    </xf>
    <xf numFmtId="0" fontId="25" fillId="22" borderId="14" applyNumberFormat="0" applyAlignment="0" applyProtection="0">
      <alignment vertical="center"/>
    </xf>
    <xf numFmtId="0" fontId="39" fillId="25" borderId="13" applyNumberFormat="0" applyFont="0" applyAlignment="0" applyProtection="0">
      <alignment vertical="center"/>
    </xf>
    <xf numFmtId="0" fontId="25" fillId="22" borderId="14" applyNumberFormat="0" applyAlignment="0" applyProtection="0">
      <alignment vertical="center"/>
    </xf>
    <xf numFmtId="0" fontId="36" fillId="0" borderId="15" applyNumberFormat="0" applyFill="0" applyAlignment="0" applyProtection="0">
      <alignment vertical="center"/>
    </xf>
    <xf numFmtId="0" fontId="25" fillId="22" borderId="14" applyNumberFormat="0" applyAlignment="0" applyProtection="0">
      <alignment vertical="center"/>
    </xf>
    <xf numFmtId="0" fontId="36" fillId="0" borderId="15" applyNumberFormat="0" applyFill="0" applyAlignment="0" applyProtection="0">
      <alignment vertical="center"/>
    </xf>
    <xf numFmtId="0" fontId="39" fillId="25" borderId="13" applyNumberFormat="0" applyFont="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xf numFmtId="0" fontId="37" fillId="9" borderId="7" applyNumberFormat="0" applyAlignment="0" applyProtection="0">
      <alignment vertical="center"/>
    </xf>
    <xf numFmtId="0" fontId="37" fillId="9" borderId="7" applyNumberFormat="0" applyAlignment="0" applyProtection="0"/>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39" fillId="25" borderId="13" applyNumberFormat="0" applyFont="0" applyAlignment="0" applyProtection="0">
      <alignment vertical="center"/>
    </xf>
    <xf numFmtId="0" fontId="26" fillId="22" borderId="7" applyNumberFormat="0" applyAlignment="0" applyProtection="0">
      <alignment vertical="center"/>
    </xf>
    <xf numFmtId="0" fontId="37" fillId="9" borderId="7" applyNumberFormat="0" applyAlignment="0" applyProtection="0"/>
    <xf numFmtId="0" fontId="37" fillId="9" borderId="7" applyNumberFormat="0" applyAlignment="0" applyProtection="0">
      <alignment vertical="center"/>
    </xf>
    <xf numFmtId="0" fontId="39" fillId="25" borderId="13" applyNumberFormat="0" applyFont="0" applyAlignment="0" applyProtection="0">
      <alignment vertical="center"/>
    </xf>
    <xf numFmtId="0" fontId="36" fillId="0" borderId="15" applyNumberFormat="0" applyFill="0" applyAlignment="0" applyProtection="0">
      <alignment vertical="center"/>
    </xf>
    <xf numFmtId="0" fontId="25" fillId="22" borderId="14" applyNumberFormat="0" applyAlignment="0" applyProtection="0">
      <alignment vertical="center"/>
    </xf>
    <xf numFmtId="0" fontId="25" fillId="22" borderId="14" applyNumberFormat="0" applyAlignment="0" applyProtection="0">
      <alignment vertical="center"/>
    </xf>
    <xf numFmtId="0" fontId="25" fillId="22" borderId="14" applyNumberFormat="0" applyAlignment="0" applyProtection="0">
      <alignment vertical="center"/>
    </xf>
    <xf numFmtId="0" fontId="39" fillId="25" borderId="13" applyNumberFormat="0" applyFont="0" applyAlignment="0" applyProtection="0">
      <alignment vertical="center"/>
    </xf>
    <xf numFmtId="0" fontId="39" fillId="25" borderId="13" applyNumberFormat="0" applyFont="0" applyAlignment="0" applyProtection="0">
      <alignment vertical="center"/>
    </xf>
    <xf numFmtId="0" fontId="39" fillId="25" borderId="13" applyNumberFormat="0" applyFont="0" applyAlignment="0" applyProtection="0">
      <alignment vertical="center"/>
    </xf>
    <xf numFmtId="0" fontId="39" fillId="25" borderId="13" applyNumberFormat="0" applyFont="0" applyAlignment="0" applyProtection="0">
      <alignment vertical="center"/>
    </xf>
    <xf numFmtId="0" fontId="36" fillId="0" borderId="15" applyNumberFormat="0" applyFill="0" applyAlignment="0" applyProtection="0">
      <alignment vertical="center"/>
    </xf>
    <xf numFmtId="0" fontId="25" fillId="22" borderId="14" applyNumberFormat="0" applyAlignment="0" applyProtection="0">
      <alignment vertical="center"/>
    </xf>
    <xf numFmtId="0" fontId="25" fillId="22" borderId="14" applyNumberFormat="0" applyAlignment="0" applyProtection="0">
      <alignment vertical="center"/>
    </xf>
    <xf numFmtId="0" fontId="25" fillId="22" borderId="14" applyNumberFormat="0" applyAlignment="0" applyProtection="0">
      <alignment vertical="center"/>
    </xf>
    <xf numFmtId="0" fontId="37" fillId="9" borderId="7" applyNumberFormat="0" applyAlignment="0" applyProtection="0">
      <alignment vertical="center"/>
    </xf>
    <xf numFmtId="0" fontId="39" fillId="25" borderId="13" applyNumberFormat="0" applyFont="0" applyAlignment="0" applyProtection="0">
      <alignment vertical="center"/>
    </xf>
    <xf numFmtId="0" fontId="26" fillId="22" borderId="7" applyNumberFormat="0" applyAlignment="0" applyProtection="0">
      <alignment vertical="center"/>
    </xf>
    <xf numFmtId="0" fontId="25" fillId="22" borderId="14" applyNumberFormat="0" applyAlignment="0" applyProtection="0">
      <alignment vertical="center"/>
    </xf>
    <xf numFmtId="0" fontId="25" fillId="22" borderId="14" applyNumberFormat="0" applyAlignment="0" applyProtection="0"/>
    <xf numFmtId="0" fontId="36" fillId="0" borderId="15" applyNumberFormat="0" applyFill="0" applyAlignment="0" applyProtection="0">
      <alignment vertical="center"/>
    </xf>
    <xf numFmtId="0" fontId="39" fillId="25" borderId="13" applyNumberFormat="0" applyFont="0" applyAlignment="0" applyProtection="0">
      <alignment vertical="center"/>
    </xf>
    <xf numFmtId="0" fontId="26" fillId="22" borderId="7" applyNumberFormat="0" applyAlignment="0" applyProtection="0">
      <alignment vertical="center"/>
    </xf>
    <xf numFmtId="0" fontId="25" fillId="22" borderId="14" applyNumberFormat="0" applyAlignment="0" applyProtection="0"/>
    <xf numFmtId="0" fontId="39" fillId="25" borderId="13" applyNumberFormat="0" applyFont="0" applyAlignment="0" applyProtection="0">
      <alignment vertical="center"/>
    </xf>
    <xf numFmtId="0" fontId="25" fillId="22" borderId="14" applyNumberFormat="0" applyAlignment="0" applyProtection="0">
      <alignment vertical="center"/>
    </xf>
    <xf numFmtId="0" fontId="36" fillId="0" borderId="15" applyNumberFormat="0" applyFill="0" applyAlignment="0" applyProtection="0">
      <alignment vertical="center"/>
    </xf>
    <xf numFmtId="0" fontId="37" fillId="9" borderId="7" applyNumberFormat="0" applyAlignment="0" applyProtection="0">
      <alignment vertical="center"/>
    </xf>
    <xf numFmtId="0" fontId="26" fillId="22" borderId="7" applyNumberFormat="0" applyAlignment="0" applyProtection="0"/>
    <xf numFmtId="0" fontId="39" fillId="25" borderId="13" applyNumberFormat="0" applyFont="0" applyAlignment="0" applyProtection="0"/>
    <xf numFmtId="0" fontId="36" fillId="0" borderId="15" applyNumberFormat="0" applyFill="0" applyAlignment="0" applyProtection="0">
      <alignment vertical="center"/>
    </xf>
    <xf numFmtId="0" fontId="39" fillId="25" borderId="13" applyNumberFormat="0" applyFont="0" applyAlignment="0" applyProtection="0">
      <alignment vertical="center"/>
    </xf>
    <xf numFmtId="0" fontId="25" fillId="22" borderId="14" applyNumberFormat="0" applyAlignment="0" applyProtection="0"/>
    <xf numFmtId="0" fontId="25" fillId="22" borderId="14" applyNumberFormat="0" applyAlignment="0" applyProtection="0">
      <alignment vertical="center"/>
    </xf>
    <xf numFmtId="0" fontId="36" fillId="0" borderId="15" applyNumberFormat="0" applyFill="0" applyAlignment="0" applyProtection="0">
      <alignment vertical="center"/>
    </xf>
    <xf numFmtId="0" fontId="26" fillId="22" borderId="7" applyNumberFormat="0" applyAlignment="0" applyProtection="0">
      <alignment vertical="center"/>
    </xf>
    <xf numFmtId="0" fontId="39" fillId="25" borderId="13" applyNumberFormat="0" applyFont="0" applyAlignment="0" applyProtection="0">
      <alignment vertical="center"/>
    </xf>
    <xf numFmtId="0" fontId="37" fillId="9" borderId="7" applyNumberFormat="0" applyAlignment="0" applyProtection="0">
      <alignment vertical="center"/>
    </xf>
    <xf numFmtId="0" fontId="25" fillId="22" borderId="14" applyNumberFormat="0" applyAlignment="0" applyProtection="0">
      <alignment vertical="center"/>
    </xf>
    <xf numFmtId="0" fontId="39" fillId="25" borderId="13" applyNumberFormat="0" applyFont="0" applyAlignment="0" applyProtection="0">
      <alignment vertical="center"/>
    </xf>
    <xf numFmtId="0" fontId="36" fillId="0" borderId="15" applyNumberFormat="0" applyFill="0" applyAlignment="0" applyProtection="0">
      <alignment vertical="center"/>
    </xf>
    <xf numFmtId="0" fontId="39" fillId="25" borderId="13" applyNumberFormat="0" applyFont="0" applyAlignment="0" applyProtection="0"/>
    <xf numFmtId="0" fontId="25" fillId="22" borderId="14" applyNumberFormat="0" applyAlignment="0" applyProtection="0">
      <alignment vertical="center"/>
    </xf>
    <xf numFmtId="0" fontId="25" fillId="22" borderId="14" applyNumberFormat="0" applyAlignment="0" applyProtection="0">
      <alignment vertical="center"/>
    </xf>
    <xf numFmtId="0" fontId="36" fillId="0" borderId="15" applyNumberFormat="0" applyFill="0" applyAlignment="0" applyProtection="0">
      <alignment vertical="center"/>
    </xf>
    <xf numFmtId="0" fontId="39" fillId="25" borderId="13" applyNumberFormat="0" applyFont="0" applyAlignment="0" applyProtection="0">
      <alignment vertical="center"/>
    </xf>
    <xf numFmtId="0" fontId="39" fillId="25" borderId="13" applyNumberFormat="0" applyFont="0" applyAlignment="0" applyProtection="0"/>
    <xf numFmtId="0" fontId="39" fillId="25" borderId="13" applyNumberFormat="0" applyFont="0" applyAlignment="0" applyProtection="0">
      <alignment vertical="center"/>
    </xf>
    <xf numFmtId="0" fontId="39" fillId="25" borderId="13" applyNumberFormat="0" applyFont="0" applyAlignment="0" applyProtection="0">
      <alignment vertical="center"/>
    </xf>
    <xf numFmtId="0" fontId="39" fillId="25" borderId="13" applyNumberFormat="0" applyFont="0" applyAlignment="0" applyProtection="0">
      <alignment vertical="center"/>
    </xf>
    <xf numFmtId="0" fontId="25" fillId="22" borderId="14" applyNumberFormat="0" applyAlignment="0" applyProtection="0">
      <alignment vertical="center"/>
    </xf>
    <xf numFmtId="0" fontId="25" fillId="22" borderId="14" applyNumberFormat="0" applyAlignment="0" applyProtection="0"/>
    <xf numFmtId="0" fontId="25" fillId="22" borderId="14" applyNumberFormat="0" applyAlignment="0" applyProtection="0">
      <alignment vertical="center"/>
    </xf>
    <xf numFmtId="0" fontId="25" fillId="22" borderId="14" applyNumberFormat="0" applyAlignment="0" applyProtection="0">
      <alignment vertical="center"/>
    </xf>
    <xf numFmtId="0" fontId="25" fillId="22" borderId="14" applyNumberFormat="0" applyAlignment="0" applyProtection="0">
      <alignment vertical="center"/>
    </xf>
    <xf numFmtId="0" fontId="39" fillId="25" borderId="13" applyNumberFormat="0" applyFont="0" applyAlignment="0" applyProtection="0"/>
    <xf numFmtId="0" fontId="25" fillId="22" borderId="14" applyNumberFormat="0" applyAlignment="0" applyProtection="0">
      <alignment vertical="center"/>
    </xf>
    <xf numFmtId="0" fontId="25" fillId="22" borderId="14" applyNumberFormat="0" applyAlignment="0" applyProtection="0">
      <alignment vertical="center"/>
    </xf>
    <xf numFmtId="0" fontId="36" fillId="0" borderId="15" applyNumberFormat="0" applyFill="0" applyAlignment="0" applyProtection="0"/>
    <xf numFmtId="0" fontId="36" fillId="0" borderId="15" applyNumberFormat="0" applyFill="0" applyAlignment="0" applyProtection="0">
      <alignment vertical="center"/>
    </xf>
    <xf numFmtId="0" fontId="26" fillId="22" borderId="7" applyNumberFormat="0" applyAlignment="0" applyProtection="0"/>
    <xf numFmtId="0" fontId="26" fillId="22" borderId="7" applyNumberFormat="0" applyAlignment="0" applyProtection="0">
      <alignment vertical="center"/>
    </xf>
    <xf numFmtId="0" fontId="26" fillId="22" borderId="7" applyNumberFormat="0" applyAlignment="0" applyProtection="0">
      <alignment vertical="center"/>
    </xf>
    <xf numFmtId="0" fontId="39" fillId="25" borderId="13" applyNumberFormat="0" applyFont="0" applyAlignment="0" applyProtection="0"/>
    <xf numFmtId="0" fontId="37" fillId="9" borderId="7" applyNumberFormat="0" applyAlignment="0" applyProtection="0">
      <alignment vertical="center"/>
    </xf>
    <xf numFmtId="0" fontId="37" fillId="9" borderId="7" applyNumberFormat="0" applyAlignment="0" applyProtection="0"/>
    <xf numFmtId="0" fontId="26" fillId="22" borderId="7" applyNumberFormat="0" applyAlignment="0" applyProtection="0">
      <alignment vertical="center"/>
    </xf>
    <xf numFmtId="0" fontId="25" fillId="22" borderId="14" applyNumberFormat="0" applyAlignment="0" applyProtection="0">
      <alignment vertical="center"/>
    </xf>
    <xf numFmtId="0" fontId="39" fillId="25" borderId="13" applyNumberFormat="0" applyFont="0" applyAlignment="0" applyProtection="0">
      <alignment vertical="center"/>
    </xf>
    <xf numFmtId="0" fontId="26" fillId="22" borderId="7" applyNumberFormat="0" applyAlignment="0" applyProtection="0"/>
    <xf numFmtId="0" fontId="25" fillId="22" borderId="14" applyNumberFormat="0" applyAlignment="0" applyProtection="0">
      <alignment vertical="center"/>
    </xf>
    <xf numFmtId="0" fontId="39" fillId="25" borderId="13" applyNumberFormat="0" applyFont="0" applyAlignment="0" applyProtection="0">
      <alignment vertical="center"/>
    </xf>
    <xf numFmtId="0" fontId="25" fillId="22" borderId="14" applyNumberFormat="0" applyAlignment="0" applyProtection="0">
      <alignment vertical="center"/>
    </xf>
    <xf numFmtId="0" fontId="37" fillId="9" borderId="7" applyNumberFormat="0" applyAlignment="0" applyProtection="0">
      <alignment vertical="center"/>
    </xf>
    <xf numFmtId="0" fontId="36" fillId="0" borderId="15" applyNumberFormat="0" applyFill="0" applyAlignment="0" applyProtection="0">
      <alignment vertical="center"/>
    </xf>
    <xf numFmtId="0" fontId="25" fillId="22" borderId="14" applyNumberFormat="0" applyAlignment="0" applyProtection="0"/>
    <xf numFmtId="0" fontId="26" fillId="22" borderId="7" applyNumberFormat="0" applyAlignment="0" applyProtection="0">
      <alignment vertical="center"/>
    </xf>
    <xf numFmtId="0" fontId="39" fillId="25" borderId="13" applyNumberFormat="0" applyFont="0" applyAlignment="0" applyProtection="0">
      <alignment vertical="center"/>
    </xf>
    <xf numFmtId="0" fontId="25" fillId="22" borderId="14" applyNumberFormat="0" applyAlignment="0" applyProtection="0"/>
    <xf numFmtId="0" fontId="25" fillId="22" borderId="14" applyNumberFormat="0" applyAlignment="0" applyProtection="0">
      <alignment vertical="center"/>
    </xf>
    <xf numFmtId="0" fontId="37" fillId="9" borderId="7" applyNumberFormat="0" applyAlignment="0" applyProtection="0"/>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26" fillId="22" borderId="7" applyNumberFormat="0" applyAlignment="0" applyProtection="0"/>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25" fillId="22" borderId="14" applyNumberFormat="0" applyAlignment="0" applyProtection="0">
      <alignment vertical="center"/>
    </xf>
    <xf numFmtId="0" fontId="25" fillId="22" borderId="14" applyNumberFormat="0" applyAlignment="0" applyProtection="0">
      <alignment vertical="center"/>
    </xf>
    <xf numFmtId="0" fontId="25" fillId="22" borderId="14" applyNumberFormat="0" applyAlignment="0" applyProtection="0"/>
    <xf numFmtId="0" fontId="36" fillId="0" borderId="15" applyNumberFormat="0" applyFill="0" applyAlignment="0" applyProtection="0">
      <alignment vertical="center"/>
    </xf>
    <xf numFmtId="0" fontId="36" fillId="0" borderId="15" applyNumberFormat="0" applyFill="0" applyAlignment="0" applyProtection="0"/>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39" fillId="25" borderId="13" applyNumberFormat="0" applyFont="0" applyAlignment="0" applyProtection="0"/>
    <xf numFmtId="0" fontId="36" fillId="0" borderId="15" applyNumberFormat="0" applyFill="0" applyAlignment="0" applyProtection="0">
      <alignment vertical="center"/>
    </xf>
    <xf numFmtId="0" fontId="25" fillId="22" borderId="14" applyNumberFormat="0" applyAlignment="0" applyProtection="0">
      <alignment vertical="center"/>
    </xf>
    <xf numFmtId="0" fontId="25" fillId="22" borderId="14" applyNumberFormat="0" applyAlignment="0" applyProtection="0">
      <alignment vertical="center"/>
    </xf>
    <xf numFmtId="0" fontId="25" fillId="22" borderId="14" applyNumberFormat="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26" fillId="22" borderId="7" applyNumberFormat="0" applyAlignment="0" applyProtection="0"/>
    <xf numFmtId="0" fontId="36" fillId="0" borderId="15" applyNumberFormat="0" applyFill="0" applyAlignment="0" applyProtection="0">
      <alignment vertical="center"/>
    </xf>
    <xf numFmtId="0" fontId="36" fillId="0" borderId="15" applyNumberFormat="0" applyFill="0" applyAlignment="0" applyProtection="0"/>
    <xf numFmtId="0" fontId="39" fillId="25" borderId="13" applyNumberFormat="0" applyFont="0" applyAlignment="0" applyProtection="0">
      <alignment vertical="center"/>
    </xf>
    <xf numFmtId="0" fontId="37" fillId="9" borderId="7" applyNumberFormat="0" applyAlignment="0" applyProtection="0">
      <alignment vertical="center"/>
    </xf>
    <xf numFmtId="0" fontId="36" fillId="0" borderId="15" applyNumberFormat="0" applyFill="0" applyAlignment="0" applyProtection="0">
      <alignment vertical="center"/>
    </xf>
    <xf numFmtId="0" fontId="25" fillId="22" borderId="14" applyNumberFormat="0" applyAlignment="0" applyProtection="0"/>
    <xf numFmtId="0" fontId="36" fillId="0" borderId="15" applyNumberFormat="0" applyFill="0" applyAlignment="0" applyProtection="0">
      <alignment vertical="center"/>
    </xf>
    <xf numFmtId="0" fontId="25" fillId="22" borderId="14" applyNumberFormat="0" applyAlignment="0" applyProtection="0">
      <alignment vertical="center"/>
    </xf>
    <xf numFmtId="0" fontId="36" fillId="0" borderId="15" applyNumberFormat="0" applyFill="0" applyAlignment="0" applyProtection="0"/>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xf numFmtId="0" fontId="25" fillId="22" borderId="14" applyNumberFormat="0" applyAlignment="0" applyProtection="0"/>
    <xf numFmtId="0" fontId="36" fillId="0" borderId="15" applyNumberFormat="0" applyFill="0" applyAlignment="0" applyProtection="0">
      <alignment vertical="center"/>
    </xf>
    <xf numFmtId="0" fontId="25" fillId="22" borderId="14" applyNumberFormat="0" applyAlignment="0" applyProtection="0">
      <alignment vertical="center"/>
    </xf>
    <xf numFmtId="0" fontId="25" fillId="22" borderId="14" applyNumberFormat="0" applyAlignment="0" applyProtection="0">
      <alignment vertical="center"/>
    </xf>
    <xf numFmtId="0" fontId="37" fillId="9" borderId="7" applyNumberFormat="0" applyAlignment="0" applyProtection="0">
      <alignment vertical="center"/>
    </xf>
    <xf numFmtId="0" fontId="36" fillId="0" borderId="15" applyNumberFormat="0" applyFill="0" applyAlignment="0" applyProtection="0"/>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26" fillId="22" borderId="7" applyNumberFormat="0" applyAlignment="0" applyProtection="0">
      <alignment vertical="center"/>
    </xf>
    <xf numFmtId="0" fontId="25" fillId="22" borderId="14" applyNumberFormat="0" applyAlignment="0" applyProtection="0">
      <alignment vertical="center"/>
    </xf>
    <xf numFmtId="0" fontId="25" fillId="22" borderId="14" applyNumberFormat="0" applyAlignment="0" applyProtection="0">
      <alignment vertical="center"/>
    </xf>
    <xf numFmtId="0" fontId="39" fillId="25" borderId="13" applyNumberFormat="0" applyFont="0" applyAlignment="0" applyProtection="0"/>
    <xf numFmtId="0" fontId="25" fillId="22" borderId="14" applyNumberFormat="0" applyAlignment="0" applyProtection="0"/>
    <xf numFmtId="0" fontId="37" fillId="9" borderId="7" applyNumberFormat="0" applyAlignment="0" applyProtection="0">
      <alignment vertical="center"/>
    </xf>
    <xf numFmtId="0" fontId="36" fillId="0" borderId="15" applyNumberFormat="0" applyFill="0" applyAlignment="0" applyProtection="0">
      <alignment vertical="center"/>
    </xf>
    <xf numFmtId="0" fontId="25" fillId="22" borderId="14" applyNumberFormat="0" applyAlignment="0" applyProtection="0">
      <alignment vertical="center"/>
    </xf>
    <xf numFmtId="0" fontId="26" fillId="22" borderId="7" applyNumberFormat="0" applyAlignment="0" applyProtection="0">
      <alignment vertical="center"/>
    </xf>
    <xf numFmtId="0" fontId="39" fillId="25" borderId="13" applyNumberFormat="0" applyFont="0" applyAlignment="0" applyProtection="0"/>
    <xf numFmtId="0" fontId="39" fillId="25" borderId="13" applyNumberFormat="0" applyFont="0" applyAlignment="0" applyProtection="0">
      <alignment vertical="center"/>
    </xf>
    <xf numFmtId="0" fontId="39" fillId="25" borderId="13" applyNumberFormat="0" applyFont="0" applyAlignment="0" applyProtection="0">
      <alignment vertical="center"/>
    </xf>
    <xf numFmtId="0" fontId="26" fillId="22" borderId="7" applyNumberFormat="0" applyAlignment="0" applyProtection="0">
      <alignment vertical="center"/>
    </xf>
    <xf numFmtId="0" fontId="39" fillId="25" borderId="13" applyNumberFormat="0" applyFont="0" applyAlignment="0" applyProtection="0">
      <alignment vertical="center"/>
    </xf>
    <xf numFmtId="0" fontId="39" fillId="25" borderId="13" applyNumberFormat="0" applyFont="0" applyAlignment="0" applyProtection="0">
      <alignment vertical="center"/>
    </xf>
    <xf numFmtId="0" fontId="26" fillId="22" borderId="7" applyNumberFormat="0" applyAlignment="0" applyProtection="0">
      <alignment vertical="center"/>
    </xf>
    <xf numFmtId="0" fontId="39" fillId="25" borderId="13" applyNumberFormat="0" applyFont="0" applyAlignment="0" applyProtection="0">
      <alignment vertical="center"/>
    </xf>
    <xf numFmtId="0" fontId="25" fillId="22" borderId="14" applyNumberFormat="0" applyAlignment="0" applyProtection="0"/>
    <xf numFmtId="0" fontId="39" fillId="25" borderId="13" applyNumberFormat="0" applyFont="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25" fillId="22" borderId="14" applyNumberFormat="0" applyAlignment="0" applyProtection="0">
      <alignment vertical="center"/>
    </xf>
    <xf numFmtId="0" fontId="25" fillId="22" borderId="14" applyNumberFormat="0" applyAlignment="0" applyProtection="0"/>
    <xf numFmtId="0" fontId="36" fillId="0" borderId="15" applyNumberFormat="0" applyFill="0" applyAlignment="0" applyProtection="0">
      <alignment vertical="center"/>
    </xf>
    <xf numFmtId="0" fontId="25" fillId="22" borderId="14" applyNumberFormat="0" applyAlignment="0" applyProtection="0">
      <alignment vertical="center"/>
    </xf>
    <xf numFmtId="0" fontId="36" fillId="0" borderId="15" applyNumberFormat="0" applyFill="0" applyAlignment="0" applyProtection="0"/>
    <xf numFmtId="0" fontId="25" fillId="22" borderId="14" applyNumberFormat="0" applyAlignment="0" applyProtection="0">
      <alignment vertical="center"/>
    </xf>
    <xf numFmtId="0" fontId="36" fillId="0" borderId="15" applyNumberFormat="0" applyFill="0" applyAlignment="0" applyProtection="0"/>
    <xf numFmtId="0" fontId="37" fillId="9" borderId="7" applyNumberFormat="0" applyAlignment="0" applyProtection="0">
      <alignment vertical="center"/>
    </xf>
    <xf numFmtId="0" fontId="36" fillId="0" borderId="15" applyNumberFormat="0" applyFill="0" applyAlignment="0" applyProtection="0">
      <alignment vertical="center"/>
    </xf>
    <xf numFmtId="0" fontId="26" fillId="22" borderId="7" applyNumberFormat="0" applyAlignment="0" applyProtection="0">
      <alignment vertical="center"/>
    </xf>
    <xf numFmtId="0" fontId="39" fillId="25" borderId="13" applyNumberFormat="0" applyFont="0" applyAlignment="0" applyProtection="0"/>
    <xf numFmtId="0" fontId="36" fillId="0" borderId="15" applyNumberFormat="0" applyFill="0" applyAlignment="0" applyProtection="0">
      <alignment vertical="center"/>
    </xf>
    <xf numFmtId="0" fontId="39" fillId="25" borderId="13" applyNumberFormat="0" applyFont="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25" fillId="22" borderId="14" applyNumberFormat="0" applyAlignment="0" applyProtection="0">
      <alignment vertical="center"/>
    </xf>
    <xf numFmtId="0" fontId="36" fillId="0" borderId="15" applyNumberFormat="0" applyFill="0" applyAlignment="0" applyProtection="0"/>
    <xf numFmtId="0" fontId="37" fillId="9" borderId="7" applyNumberFormat="0" applyAlignment="0" applyProtection="0">
      <alignment vertical="center"/>
    </xf>
    <xf numFmtId="0" fontId="25" fillId="22" borderId="14" applyNumberFormat="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25" fillId="22" borderId="14" applyNumberFormat="0" applyAlignment="0" applyProtection="0">
      <alignment vertical="center"/>
    </xf>
    <xf numFmtId="0" fontId="36" fillId="0" borderId="15" applyNumberFormat="0" applyFill="0" applyAlignment="0" applyProtection="0"/>
    <xf numFmtId="0" fontId="36" fillId="0" borderId="15" applyNumberFormat="0" applyFill="0" applyAlignment="0" applyProtection="0">
      <alignment vertical="center"/>
    </xf>
    <xf numFmtId="0" fontId="36" fillId="0" borderId="15" applyNumberFormat="0" applyFill="0" applyAlignment="0" applyProtection="0"/>
    <xf numFmtId="0" fontId="39" fillId="25" borderId="13" applyNumberFormat="0" applyFont="0" applyAlignment="0" applyProtection="0">
      <alignment vertical="center"/>
    </xf>
    <xf numFmtId="0" fontId="39" fillId="25" borderId="13" applyNumberFormat="0" applyFont="0" applyAlignment="0" applyProtection="0"/>
    <xf numFmtId="0" fontId="39" fillId="25" borderId="13" applyNumberFormat="0" applyFont="0" applyAlignment="0" applyProtection="0">
      <alignment vertical="center"/>
    </xf>
    <xf numFmtId="0" fontId="39" fillId="25" borderId="13" applyNumberFormat="0" applyFont="0" applyAlignment="0" applyProtection="0">
      <alignment vertical="center"/>
    </xf>
    <xf numFmtId="0" fontId="39" fillId="25" borderId="13" applyNumberFormat="0" applyFont="0" applyAlignment="0" applyProtection="0">
      <alignment vertical="center"/>
    </xf>
    <xf numFmtId="0" fontId="25" fillId="22" borderId="14" applyNumberFormat="0" applyAlignment="0" applyProtection="0">
      <alignment vertical="center"/>
    </xf>
    <xf numFmtId="0" fontId="25" fillId="22" borderId="14" applyNumberFormat="0" applyAlignment="0" applyProtection="0"/>
    <xf numFmtId="0" fontId="25" fillId="22" borderId="14" applyNumberFormat="0" applyAlignment="0" applyProtection="0">
      <alignment vertical="center"/>
    </xf>
    <xf numFmtId="0" fontId="25" fillId="22" borderId="14" applyNumberFormat="0" applyAlignment="0" applyProtection="0">
      <alignment vertical="center"/>
    </xf>
    <xf numFmtId="0" fontId="25" fillId="22" borderId="14" applyNumberFormat="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26" fillId="22" borderId="7" applyNumberFormat="0" applyAlignment="0" applyProtection="0">
      <alignment vertical="center"/>
    </xf>
    <xf numFmtId="0" fontId="26" fillId="22" borderId="7" applyNumberFormat="0" applyAlignment="0" applyProtection="0"/>
    <xf numFmtId="0" fontId="26" fillId="22" borderId="7" applyNumberFormat="0" applyAlignment="0" applyProtection="0">
      <alignment vertical="center"/>
    </xf>
    <xf numFmtId="0" fontId="26" fillId="22" borderId="7" applyNumberFormat="0" applyAlignment="0" applyProtection="0">
      <alignment vertical="center"/>
    </xf>
    <xf numFmtId="0" fontId="26" fillId="22" borderId="7" applyNumberFormat="0" applyAlignment="0" applyProtection="0">
      <alignment vertical="center"/>
    </xf>
    <xf numFmtId="0" fontId="37" fillId="9" borderId="7" applyNumberFormat="0" applyAlignment="0" applyProtection="0">
      <alignment vertical="center"/>
    </xf>
    <xf numFmtId="0" fontId="37" fillId="9" borderId="7" applyNumberFormat="0" applyAlignment="0" applyProtection="0"/>
    <xf numFmtId="0" fontId="37" fillId="9" borderId="7" applyNumberFormat="0" applyAlignment="0" applyProtection="0">
      <alignment vertical="center"/>
    </xf>
    <xf numFmtId="0" fontId="37" fillId="9" borderId="7" applyNumberFormat="0" applyAlignment="0" applyProtection="0">
      <alignment vertical="center"/>
    </xf>
    <xf numFmtId="0" fontId="37" fillId="9" borderId="7" applyNumberFormat="0" applyAlignment="0" applyProtection="0">
      <alignment vertical="center"/>
    </xf>
    <xf numFmtId="0" fontId="39" fillId="25" borderId="13" applyNumberFormat="0" applyFont="0" applyAlignment="0" applyProtection="0">
      <alignment vertical="center"/>
    </xf>
    <xf numFmtId="0" fontId="39" fillId="25" borderId="13" applyNumberFormat="0" applyFont="0" applyAlignment="0" applyProtection="0"/>
    <xf numFmtId="0" fontId="39" fillId="25" borderId="13" applyNumberFormat="0" applyFont="0" applyAlignment="0" applyProtection="0">
      <alignment vertical="center"/>
    </xf>
    <xf numFmtId="0" fontId="39" fillId="25" borderId="13" applyNumberFormat="0" applyFont="0" applyAlignment="0" applyProtection="0">
      <alignment vertical="center"/>
    </xf>
    <xf numFmtId="0" fontId="39" fillId="25" borderId="13" applyNumberFormat="0" applyFont="0" applyAlignment="0" applyProtection="0">
      <alignment vertical="center"/>
    </xf>
    <xf numFmtId="0" fontId="25" fillId="22" borderId="14" applyNumberFormat="0" applyAlignment="0" applyProtection="0">
      <alignment vertical="center"/>
    </xf>
    <xf numFmtId="0" fontId="25" fillId="22" borderId="14" applyNumberFormat="0" applyAlignment="0" applyProtection="0"/>
    <xf numFmtId="0" fontId="25" fillId="22" borderId="14" applyNumberFormat="0" applyAlignment="0" applyProtection="0">
      <alignment vertical="center"/>
    </xf>
    <xf numFmtId="0" fontId="25" fillId="22" borderId="14" applyNumberFormat="0" applyAlignment="0" applyProtection="0">
      <alignment vertical="center"/>
    </xf>
    <xf numFmtId="0" fontId="25" fillId="22" borderId="14" applyNumberFormat="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25" fillId="22" borderId="14" applyNumberFormat="0" applyAlignment="0" applyProtection="0">
      <alignment vertical="center"/>
    </xf>
    <xf numFmtId="0" fontId="25" fillId="22" borderId="14" applyNumberFormat="0" applyAlignment="0" applyProtection="0"/>
    <xf numFmtId="0" fontId="36" fillId="0" borderId="15" applyNumberFormat="0" applyFill="0" applyAlignment="0" applyProtection="0">
      <alignment vertical="center"/>
    </xf>
    <xf numFmtId="0" fontId="36" fillId="0" borderId="15" applyNumberFormat="0" applyFill="0" applyAlignment="0" applyProtection="0"/>
    <xf numFmtId="43" fontId="20" fillId="0" borderId="0" applyFont="0" applyFill="0" applyBorder="0" applyAlignment="0" applyProtection="0"/>
    <xf numFmtId="0" fontId="25" fillId="22" borderId="14" applyNumberFormat="0" applyAlignment="0" applyProtection="0">
      <alignment vertical="center"/>
    </xf>
    <xf numFmtId="0" fontId="25" fillId="22" borderId="14" applyNumberFormat="0" applyAlignment="0" applyProtection="0">
      <alignment vertical="center"/>
    </xf>
    <xf numFmtId="0" fontId="25" fillId="22" borderId="14" applyNumberFormat="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18" fillId="0" borderId="0"/>
    <xf numFmtId="0" fontId="18" fillId="0" borderId="0" applyFont="0" applyFill="0" applyBorder="0" applyAlignment="0" applyProtection="0"/>
    <xf numFmtId="0" fontId="18" fillId="0" borderId="0" applyFont="0" applyFill="0" applyBorder="0" applyAlignment="0" applyProtection="0"/>
    <xf numFmtId="164" fontId="19" fillId="0" borderId="0" applyFont="0" applyFill="0" applyBorder="0" applyAlignment="0" applyProtection="0"/>
    <xf numFmtId="0" fontId="68"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3" fontId="7" fillId="0" borderId="0" applyFont="0" applyFill="0" applyBorder="0" applyAlignment="0" applyProtection="0"/>
    <xf numFmtId="174" fontId="70" fillId="48" borderId="28">
      <alignment horizontal="lef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9"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72" fontId="69" fillId="49" borderId="29">
      <alignment vertical="center"/>
    </xf>
    <xf numFmtId="0" fontId="71" fillId="0" borderId="0"/>
    <xf numFmtId="0" fontId="78" fillId="0" borderId="0"/>
    <xf numFmtId="40" fontId="68" fillId="0" borderId="0" applyFont="0" applyFill="0" applyBorder="0" applyAlignment="0" applyProtection="0"/>
    <xf numFmtId="0" fontId="78" fillId="0" borderId="0"/>
    <xf numFmtId="0" fontId="7" fillId="0" borderId="0"/>
    <xf numFmtId="0" fontId="19" fillId="0" borderId="0"/>
    <xf numFmtId="0" fontId="7" fillId="0" borderId="0"/>
    <xf numFmtId="0" fontId="78" fillId="0" borderId="0"/>
    <xf numFmtId="0" fontId="78" fillId="0" borderId="0"/>
    <xf numFmtId="178" fontId="43" fillId="0" borderId="0" applyFont="0" applyFill="0" applyBorder="0" applyAlignment="0" applyProtection="0"/>
    <xf numFmtId="0" fontId="81" fillId="0" borderId="0" applyNumberFormat="0" applyBorder="0" applyProtection="0">
      <alignment horizontal="right" vertical="top"/>
    </xf>
    <xf numFmtId="0" fontId="81" fillId="0" borderId="0" applyNumberFormat="0" applyBorder="0" applyProtection="0">
      <alignment horizontal="right" vertical="top"/>
    </xf>
    <xf numFmtId="0" fontId="81" fillId="0" borderId="0" applyNumberFormat="0" applyBorder="0" applyProtection="0">
      <alignment horizontal="right" vertical="top"/>
    </xf>
    <xf numFmtId="0" fontId="81" fillId="0" borderId="0" applyNumberFormat="0" applyBorder="0" applyProtection="0">
      <alignment horizontal="right" vertical="top"/>
    </xf>
    <xf numFmtId="0" fontId="81" fillId="0" borderId="0" applyNumberFormat="0" applyBorder="0" applyProtection="0">
      <alignment horizontal="justify" vertical="top" wrapText="1"/>
    </xf>
    <xf numFmtId="0" fontId="81" fillId="0" borderId="0" applyNumberFormat="0" applyBorder="0" applyProtection="0">
      <alignment horizontal="justify" vertical="top" wrapText="1"/>
    </xf>
    <xf numFmtId="0" fontId="81" fillId="0" borderId="0" applyNumberFormat="0" applyBorder="0" applyProtection="0">
      <alignment horizontal="justify" vertical="top" wrapText="1"/>
    </xf>
    <xf numFmtId="0" fontId="81" fillId="0" borderId="0" applyNumberFormat="0" applyBorder="0" applyProtection="0">
      <alignment horizontal="justify" vertical="top" wrapText="1"/>
    </xf>
    <xf numFmtId="0" fontId="81" fillId="0" borderId="0" applyNumberFormat="0" applyBorder="0" applyProtection="0">
      <alignment horizontal="left"/>
    </xf>
    <xf numFmtId="0" fontId="81" fillId="0" borderId="0" applyNumberFormat="0" applyBorder="0" applyProtection="0">
      <alignment horizontal="left"/>
    </xf>
    <xf numFmtId="0" fontId="81" fillId="0" borderId="0" applyNumberFormat="0" applyBorder="0" applyProtection="0">
      <alignment horizontal="left"/>
    </xf>
    <xf numFmtId="0" fontId="81" fillId="0" borderId="0" applyNumberFormat="0" applyBorder="0" applyProtection="0">
      <alignment horizontal="left"/>
    </xf>
    <xf numFmtId="4" fontId="81" fillId="0" borderId="0" applyBorder="0" applyProtection="0">
      <alignment horizontal="right"/>
    </xf>
    <xf numFmtId="4" fontId="81" fillId="0" borderId="0" applyBorder="0" applyProtection="0">
      <alignment horizontal="right"/>
    </xf>
    <xf numFmtId="4" fontId="81" fillId="0" borderId="0" applyBorder="0" applyProtection="0">
      <alignment horizontal="right"/>
    </xf>
    <xf numFmtId="4" fontId="81" fillId="0" borderId="0" applyBorder="0" applyProtection="0">
      <alignment horizontal="right"/>
    </xf>
    <xf numFmtId="0" fontId="81" fillId="0" borderId="0" applyNumberFormat="0" applyBorder="0" applyProtection="0">
      <alignment horizontal="right"/>
    </xf>
    <xf numFmtId="0" fontId="81" fillId="0" borderId="0" applyNumberFormat="0" applyBorder="0" applyProtection="0">
      <alignment horizontal="right"/>
    </xf>
    <xf numFmtId="0" fontId="81" fillId="0" borderId="0" applyNumberFormat="0" applyBorder="0" applyProtection="0">
      <alignment horizontal="right"/>
    </xf>
    <xf numFmtId="0" fontId="81" fillId="0" borderId="0" applyNumberFormat="0" applyBorder="0" applyProtection="0">
      <alignment horizontal="right"/>
    </xf>
    <xf numFmtId="4" fontId="81" fillId="0" borderId="0" applyBorder="0" applyProtection="0">
      <alignment horizontal="right" wrapText="1"/>
    </xf>
    <xf numFmtId="4" fontId="81" fillId="0" borderId="0" applyBorder="0" applyProtection="0">
      <alignment horizontal="right" wrapText="1"/>
    </xf>
    <xf numFmtId="4" fontId="81" fillId="0" borderId="0" applyBorder="0" applyProtection="0">
      <alignment horizontal="right" wrapText="1"/>
    </xf>
    <xf numFmtId="4" fontId="81" fillId="0" borderId="0" applyBorder="0" applyProtection="0">
      <alignment horizontal="right" wrapText="1"/>
    </xf>
    <xf numFmtId="0" fontId="81" fillId="0" borderId="0" applyNumberFormat="0" applyBorder="0" applyProtection="0">
      <alignment horizontal="right"/>
    </xf>
    <xf numFmtId="0" fontId="81" fillId="0" borderId="0" applyNumberFormat="0" applyBorder="0" applyProtection="0">
      <alignment horizontal="right"/>
    </xf>
    <xf numFmtId="0" fontId="81" fillId="0" borderId="0" applyNumberFormat="0" applyBorder="0" applyProtection="0">
      <alignment horizontal="right"/>
    </xf>
    <xf numFmtId="0" fontId="81" fillId="0" borderId="0" applyNumberFormat="0" applyBorder="0" applyProtection="0">
      <alignment horizontal="right"/>
    </xf>
    <xf numFmtId="4" fontId="81" fillId="0" borderId="0" applyBorder="0" applyProtection="0">
      <alignment horizontal="right"/>
    </xf>
    <xf numFmtId="4" fontId="81" fillId="0" borderId="0" applyBorder="0" applyProtection="0">
      <alignment horizontal="right"/>
    </xf>
    <xf numFmtId="4" fontId="81" fillId="0" borderId="0" applyBorder="0" applyProtection="0">
      <alignment horizontal="right"/>
    </xf>
    <xf numFmtId="4" fontId="81" fillId="0" borderId="0" applyBorder="0" applyProtection="0">
      <alignment horizontal="right"/>
    </xf>
    <xf numFmtId="0" fontId="81" fillId="0" borderId="0" applyNumberFormat="0" applyBorder="0" applyProtection="0">
      <alignment vertical="top"/>
    </xf>
    <xf numFmtId="0" fontId="82" fillId="0" borderId="0" applyNumberFormat="0" applyBorder="0" applyProtection="0"/>
    <xf numFmtId="0" fontId="81" fillId="0" borderId="0" applyNumberFormat="0" applyBorder="0" applyProtection="0">
      <alignment vertical="top"/>
    </xf>
    <xf numFmtId="0" fontId="82" fillId="0" borderId="0" applyNumberFormat="0" applyBorder="0" applyProtection="0"/>
    <xf numFmtId="0" fontId="82" fillId="0" borderId="0" applyNumberFormat="0" applyBorder="0" applyProtection="0"/>
    <xf numFmtId="0" fontId="82" fillId="0" borderId="0" applyNumberFormat="0" applyBorder="0" applyProtection="0"/>
    <xf numFmtId="0" fontId="81" fillId="0" borderId="0" applyNumberFormat="0" applyBorder="0" applyProtection="0">
      <alignment vertical="top"/>
    </xf>
    <xf numFmtId="0" fontId="81" fillId="0" borderId="0" applyNumberFormat="0" applyBorder="0" applyProtection="0">
      <alignment vertical="top"/>
    </xf>
    <xf numFmtId="0" fontId="81" fillId="0" borderId="0" applyNumberFormat="0" applyBorder="0" applyProtection="0">
      <alignment vertical="top"/>
    </xf>
    <xf numFmtId="0" fontId="83" fillId="0" borderId="0" applyNumberFormat="0" applyBorder="0" applyProtection="0"/>
    <xf numFmtId="0" fontId="82" fillId="0" borderId="0" applyNumberFormat="0" applyBorder="0" applyProtection="0"/>
    <xf numFmtId="0" fontId="82" fillId="0" borderId="0" applyNumberFormat="0" applyBorder="0" applyProtection="0"/>
    <xf numFmtId="0" fontId="84" fillId="0" borderId="0" applyNumberFormat="0" applyBorder="0" applyProtection="0"/>
    <xf numFmtId="0" fontId="82" fillId="0" borderId="0" applyNumberFormat="0" applyBorder="0" applyProtection="0"/>
    <xf numFmtId="0" fontId="83" fillId="0" borderId="0" applyNumberFormat="0" applyBorder="0" applyProtection="0"/>
    <xf numFmtId="0" fontId="83" fillId="0" borderId="0" applyNumberFormat="0" applyBorder="0" applyProtection="0"/>
    <xf numFmtId="0" fontId="85" fillId="0" borderId="0" applyNumberFormat="0" applyBorder="0" applyProtection="0"/>
    <xf numFmtId="0" fontId="81" fillId="0" borderId="0" applyNumberFormat="0" applyBorder="0" applyProtection="0">
      <alignment vertical="top"/>
    </xf>
    <xf numFmtId="0" fontId="81" fillId="0" borderId="0" applyNumberFormat="0" applyBorder="0" applyProtection="0">
      <alignment vertical="top"/>
    </xf>
    <xf numFmtId="0" fontId="43" fillId="0" borderId="0" applyNumberFormat="0" applyFont="0" applyBorder="0" applyProtection="0"/>
    <xf numFmtId="0" fontId="86" fillId="0" borderId="0" applyNumberFormat="0" applyBorder="0" applyProtection="0"/>
    <xf numFmtId="43" fontId="7" fillId="0" borderId="0" applyFont="0" applyFill="0" applyBorder="0" applyAlignment="0" applyProtection="0"/>
    <xf numFmtId="168" fontId="112" fillId="0" borderId="0"/>
    <xf numFmtId="43" fontId="118" fillId="0" borderId="0" applyFont="0" applyFill="0" applyBorder="0" applyAlignment="0" applyProtection="0"/>
    <xf numFmtId="43" fontId="19" fillId="0" borderId="0" applyFont="0" applyFill="0" applyBorder="0" applyAlignment="0" applyProtection="0"/>
    <xf numFmtId="43" fontId="78" fillId="0" borderId="0" applyFont="0" applyFill="0" applyBorder="0" applyAlignment="0" applyProtection="0"/>
    <xf numFmtId="0" fontId="19" fillId="0" borderId="0"/>
    <xf numFmtId="0" fontId="130" fillId="0" borderId="0"/>
    <xf numFmtId="0" fontId="41" fillId="0" borderId="0"/>
    <xf numFmtId="0" fontId="78" fillId="0" borderId="0"/>
    <xf numFmtId="0" fontId="22" fillId="57" borderId="0" applyNumberFormat="0" applyBorder="0" applyAlignment="0" applyProtection="0"/>
    <xf numFmtId="0" fontId="22" fillId="57" borderId="0" applyNumberFormat="0" applyBorder="0" applyAlignment="0" applyProtection="0"/>
    <xf numFmtId="0" fontId="22" fillId="57" borderId="0" applyNumberFormat="0" applyBorder="0" applyAlignment="0" applyProtection="0"/>
    <xf numFmtId="0" fontId="22" fillId="57" borderId="0" applyNumberFormat="0" applyBorder="0" applyAlignment="0" applyProtection="0"/>
    <xf numFmtId="0" fontId="22" fillId="57" borderId="0" applyNumberFormat="0" applyBorder="0" applyAlignment="0" applyProtection="0"/>
    <xf numFmtId="0" fontId="22" fillId="10" borderId="0" applyNumberFormat="0" applyBorder="0" applyAlignment="0" applyProtection="0"/>
    <xf numFmtId="0" fontId="22" fillId="57" borderId="0" applyNumberFormat="0" applyBorder="0" applyAlignment="0" applyProtection="0"/>
    <xf numFmtId="0" fontId="22" fillId="10" borderId="0" applyNumberFormat="0" applyBorder="0" applyAlignment="0" applyProtection="0"/>
    <xf numFmtId="0" fontId="22" fillId="57" borderId="0" applyNumberFormat="0" applyBorder="0" applyAlignment="0" applyProtection="0"/>
    <xf numFmtId="0" fontId="22" fillId="10" borderId="0" applyNumberFormat="0" applyBorder="0" applyAlignment="0" applyProtection="0"/>
    <xf numFmtId="0" fontId="22" fillId="57" borderId="0" applyNumberFormat="0" applyBorder="0" applyAlignment="0" applyProtection="0"/>
    <xf numFmtId="0" fontId="22" fillId="57" borderId="0" applyNumberFormat="0" applyBorder="0" applyAlignment="0" applyProtection="0"/>
    <xf numFmtId="0" fontId="22" fillId="10" borderId="0" applyNumberFormat="0" applyBorder="0" applyAlignment="0" applyProtection="0"/>
    <xf numFmtId="0" fontId="22" fillId="57" borderId="0" applyNumberFormat="0" applyBorder="0" applyAlignment="0" applyProtection="0"/>
    <xf numFmtId="0" fontId="22" fillId="57" borderId="0" applyNumberFormat="0" applyBorder="0" applyAlignment="0" applyProtection="0"/>
    <xf numFmtId="0" fontId="22" fillId="57" borderId="0" applyNumberFormat="0" applyBorder="0" applyAlignment="0" applyProtection="0"/>
    <xf numFmtId="0" fontId="22" fillId="57" borderId="0" applyNumberFormat="0" applyBorder="0" applyAlignment="0" applyProtection="0"/>
    <xf numFmtId="0" fontId="22" fillId="10" borderId="0" applyNumberFormat="0" applyBorder="0" applyAlignment="0" applyProtection="0"/>
    <xf numFmtId="0" fontId="22" fillId="57" borderId="0" applyNumberFormat="0" applyBorder="0" applyAlignment="0" applyProtection="0"/>
    <xf numFmtId="0" fontId="22" fillId="57" borderId="0" applyNumberFormat="0" applyBorder="0" applyAlignment="0" applyProtection="0"/>
    <xf numFmtId="0" fontId="22" fillId="10" borderId="0" applyNumberFormat="0" applyBorder="0" applyAlignment="0" applyProtection="0"/>
    <xf numFmtId="0" fontId="22" fillId="57" borderId="0" applyNumberFormat="0" applyBorder="0" applyAlignment="0" applyProtection="0"/>
    <xf numFmtId="0" fontId="22" fillId="57" borderId="0" applyNumberFormat="0" applyBorder="0" applyAlignment="0" applyProtection="0"/>
    <xf numFmtId="0" fontId="22" fillId="10" borderId="0" applyNumberFormat="0" applyBorder="0" applyAlignment="0" applyProtection="0"/>
    <xf numFmtId="0" fontId="22" fillId="57"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57"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57"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57" borderId="0" applyNumberFormat="0" applyBorder="0" applyAlignment="0" applyProtection="0"/>
    <xf numFmtId="0" fontId="22" fillId="57" borderId="0" applyNumberFormat="0" applyBorder="0" applyAlignment="0" applyProtection="0"/>
    <xf numFmtId="0" fontId="22" fillId="57" borderId="0" applyNumberFormat="0" applyBorder="0" applyAlignment="0" applyProtection="0"/>
    <xf numFmtId="0" fontId="22" fillId="57" borderId="0" applyNumberFormat="0" applyBorder="0" applyAlignment="0" applyProtection="0"/>
    <xf numFmtId="0" fontId="22" fillId="57" borderId="0" applyNumberFormat="0" applyBorder="0" applyAlignment="0" applyProtection="0"/>
    <xf numFmtId="0" fontId="22" fillId="57" borderId="0" applyNumberFormat="0" applyBorder="0" applyAlignment="0" applyProtection="0"/>
    <xf numFmtId="0" fontId="22" fillId="57" borderId="0" applyNumberFormat="0" applyBorder="0" applyAlignment="0" applyProtection="0"/>
    <xf numFmtId="0" fontId="22" fillId="57" borderId="0" applyNumberFormat="0" applyBorder="0" applyAlignment="0" applyProtection="0"/>
    <xf numFmtId="0" fontId="22" fillId="57" borderId="0" applyNumberFormat="0" applyBorder="0" applyAlignment="0" applyProtection="0"/>
    <xf numFmtId="0" fontId="22" fillId="57" borderId="0" applyNumberFormat="0" applyBorder="0" applyAlignment="0" applyProtection="0"/>
    <xf numFmtId="0" fontId="22" fillId="57" borderId="0" applyNumberFormat="0" applyBorder="0" applyAlignment="0" applyProtection="0"/>
    <xf numFmtId="0" fontId="22" fillId="57" borderId="0" applyNumberFormat="0" applyBorder="0" applyAlignment="0" applyProtection="0"/>
    <xf numFmtId="0" fontId="22" fillId="57" borderId="0" applyNumberFormat="0" applyBorder="0" applyAlignment="0" applyProtection="0"/>
    <xf numFmtId="0" fontId="22" fillId="57" borderId="0" applyNumberFormat="0" applyBorder="0" applyAlignment="0" applyProtection="0"/>
    <xf numFmtId="0" fontId="22" fillId="57" borderId="0" applyNumberFormat="0" applyBorder="0" applyAlignment="0" applyProtection="0"/>
    <xf numFmtId="0" fontId="22" fillId="57" borderId="0" applyNumberFormat="0" applyBorder="0" applyAlignment="0" applyProtection="0"/>
    <xf numFmtId="0" fontId="22" fillId="57" borderId="0" applyNumberFormat="0" applyBorder="0" applyAlignment="0" applyProtection="0"/>
    <xf numFmtId="0" fontId="22" fillId="57" borderId="0" applyNumberFormat="0" applyBorder="0" applyAlignment="0" applyProtection="0"/>
    <xf numFmtId="0" fontId="22" fillId="57" borderId="0" applyNumberFormat="0" applyBorder="0" applyAlignment="0" applyProtection="0"/>
    <xf numFmtId="0" fontId="22" fillId="57" borderId="0" applyNumberFormat="0" applyBorder="0" applyAlignment="0" applyProtection="0"/>
    <xf numFmtId="0" fontId="22" fillId="58" borderId="0" applyNumberFormat="0" applyBorder="0" applyAlignment="0" applyProtection="0"/>
    <xf numFmtId="0" fontId="22" fillId="57" borderId="0" applyNumberFormat="0" applyBorder="0" applyAlignment="0" applyProtection="0"/>
    <xf numFmtId="0" fontId="22" fillId="57" borderId="0" applyNumberFormat="0" applyBorder="0" applyAlignment="0" applyProtection="0"/>
    <xf numFmtId="0" fontId="22" fillId="57" borderId="0" applyNumberFormat="0" applyBorder="0" applyAlignment="0" applyProtection="0"/>
    <xf numFmtId="0" fontId="22" fillId="57" borderId="0" applyNumberFormat="0" applyBorder="0" applyAlignment="0" applyProtection="0"/>
    <xf numFmtId="0" fontId="22" fillId="57" borderId="0" applyNumberFormat="0" applyBorder="0" applyAlignment="0" applyProtection="0"/>
    <xf numFmtId="0" fontId="22" fillId="57" borderId="0" applyNumberFormat="0" applyBorder="0" applyAlignment="0" applyProtection="0"/>
    <xf numFmtId="0" fontId="22" fillId="57" borderId="0" applyNumberFormat="0" applyBorder="0" applyAlignment="0" applyProtection="0"/>
    <xf numFmtId="0" fontId="22" fillId="57" borderId="0" applyNumberFormat="0" applyBorder="0" applyAlignment="0" applyProtection="0"/>
    <xf numFmtId="0" fontId="22" fillId="57" borderId="0" applyNumberFormat="0" applyBorder="0" applyAlignment="0" applyProtection="0"/>
    <xf numFmtId="0" fontId="22" fillId="57" borderId="0" applyNumberFormat="0" applyBorder="0" applyAlignment="0" applyProtection="0"/>
    <xf numFmtId="0" fontId="22" fillId="57" borderId="0" applyNumberFormat="0" applyBorder="0" applyAlignment="0" applyProtection="0"/>
    <xf numFmtId="0" fontId="22" fillId="57" borderId="0" applyNumberFormat="0" applyBorder="0" applyAlignment="0" applyProtection="0"/>
    <xf numFmtId="0" fontId="22" fillId="57" borderId="0" applyNumberFormat="0" applyBorder="0" applyAlignment="0" applyProtection="0"/>
    <xf numFmtId="0" fontId="22" fillId="57" borderId="0" applyNumberFormat="0" applyBorder="0" applyAlignment="0" applyProtection="0"/>
    <xf numFmtId="0" fontId="22" fillId="57" borderId="0" applyNumberFormat="0" applyBorder="0" applyAlignment="0" applyProtection="0"/>
    <xf numFmtId="0" fontId="22" fillId="57" borderId="0" applyNumberFormat="0" applyBorder="0" applyAlignment="0" applyProtection="0"/>
    <xf numFmtId="0" fontId="22" fillId="57" borderId="0" applyNumberFormat="0" applyBorder="0" applyAlignment="0" applyProtection="0"/>
    <xf numFmtId="0" fontId="22" fillId="57" borderId="0" applyNumberFormat="0" applyBorder="0" applyAlignment="0" applyProtection="0"/>
    <xf numFmtId="0" fontId="22" fillId="57" borderId="0" applyNumberFormat="0" applyBorder="0" applyAlignment="0" applyProtection="0"/>
    <xf numFmtId="0" fontId="22" fillId="57" borderId="0" applyNumberFormat="0" applyBorder="0" applyAlignment="0" applyProtection="0"/>
    <xf numFmtId="0" fontId="22" fillId="57" borderId="0" applyNumberFormat="0" applyBorder="0" applyAlignment="0" applyProtection="0"/>
    <xf numFmtId="0" fontId="22" fillId="57" borderId="0" applyNumberFormat="0" applyBorder="0" applyAlignment="0" applyProtection="0"/>
    <xf numFmtId="0" fontId="22" fillId="57" borderId="0" applyNumberFormat="0" applyBorder="0" applyAlignment="0" applyProtection="0"/>
    <xf numFmtId="0" fontId="22" fillId="57" borderId="0" applyNumberFormat="0" applyBorder="0" applyAlignment="0" applyProtection="0"/>
    <xf numFmtId="0" fontId="22" fillId="57" borderId="0" applyNumberFormat="0" applyBorder="0" applyAlignment="0" applyProtection="0"/>
    <xf numFmtId="0" fontId="22" fillId="57" borderId="0" applyNumberFormat="0" applyBorder="0" applyAlignment="0" applyProtection="0"/>
    <xf numFmtId="0" fontId="22" fillId="57" borderId="0" applyNumberFormat="0" applyBorder="0" applyAlignment="0" applyProtection="0"/>
    <xf numFmtId="0" fontId="22" fillId="57" borderId="0" applyNumberFormat="0" applyBorder="0" applyAlignment="0" applyProtection="0"/>
    <xf numFmtId="0" fontId="22" fillId="57" borderId="0" applyNumberFormat="0" applyBorder="0" applyAlignment="0" applyProtection="0"/>
    <xf numFmtId="0" fontId="22" fillId="57" borderId="0" applyNumberFormat="0" applyBorder="0" applyAlignment="0" applyProtection="0"/>
    <xf numFmtId="0" fontId="22" fillId="57" borderId="0" applyNumberFormat="0" applyBorder="0" applyAlignment="0" applyProtection="0"/>
    <xf numFmtId="0" fontId="22" fillId="57" borderId="0" applyNumberFormat="0" applyBorder="0" applyAlignment="0" applyProtection="0"/>
    <xf numFmtId="0" fontId="22" fillId="57" borderId="0" applyNumberFormat="0" applyBorder="0" applyAlignment="0" applyProtection="0"/>
    <xf numFmtId="0" fontId="22" fillId="57" borderId="0" applyNumberFormat="0" applyBorder="0" applyAlignment="0" applyProtection="0"/>
    <xf numFmtId="0" fontId="22" fillId="57" borderId="0" applyNumberFormat="0" applyBorder="0" applyAlignment="0" applyProtection="0"/>
    <xf numFmtId="0" fontId="22" fillId="57" borderId="0" applyNumberFormat="0" applyBorder="0" applyAlignment="0" applyProtection="0"/>
    <xf numFmtId="0" fontId="22" fillId="57" borderId="0" applyNumberFormat="0" applyBorder="0" applyAlignment="0" applyProtection="0"/>
    <xf numFmtId="0" fontId="22" fillId="57" borderId="0" applyNumberFormat="0" applyBorder="0" applyAlignment="0" applyProtection="0"/>
    <xf numFmtId="0" fontId="22" fillId="57" borderId="0" applyNumberFormat="0" applyBorder="0" applyAlignment="0" applyProtection="0"/>
    <xf numFmtId="0" fontId="22" fillId="57" borderId="0" applyNumberFormat="0" applyBorder="0" applyAlignment="0" applyProtection="0"/>
    <xf numFmtId="0" fontId="22" fillId="57" borderId="0" applyNumberFormat="0" applyBorder="0" applyAlignment="0" applyProtection="0"/>
    <xf numFmtId="0" fontId="22" fillId="57" borderId="0" applyNumberFormat="0" applyBorder="0" applyAlignment="0" applyProtection="0"/>
    <xf numFmtId="0" fontId="22" fillId="57" borderId="0" applyNumberFormat="0" applyBorder="0" applyAlignment="0" applyProtection="0"/>
    <xf numFmtId="0" fontId="22" fillId="57" borderId="0" applyNumberFormat="0" applyBorder="0" applyAlignment="0" applyProtection="0"/>
    <xf numFmtId="0" fontId="22" fillId="57" borderId="0" applyNumberFormat="0" applyBorder="0" applyAlignment="0" applyProtection="0"/>
    <xf numFmtId="0" fontId="22" fillId="57" borderId="0" applyNumberFormat="0" applyBorder="0" applyAlignment="0" applyProtection="0"/>
    <xf numFmtId="0" fontId="22" fillId="57" borderId="0" applyNumberFormat="0" applyBorder="0" applyAlignment="0" applyProtection="0"/>
    <xf numFmtId="0" fontId="22" fillId="57" borderId="0" applyNumberFormat="0" applyBorder="0" applyAlignment="0" applyProtection="0"/>
    <xf numFmtId="0" fontId="22" fillId="57" borderId="0" applyNumberFormat="0" applyBorder="0" applyAlignment="0" applyProtection="0"/>
    <xf numFmtId="0" fontId="22" fillId="57" borderId="0" applyNumberFormat="0" applyBorder="0" applyAlignment="0" applyProtection="0"/>
    <xf numFmtId="0" fontId="22" fillId="57" borderId="0" applyNumberFormat="0" applyBorder="0" applyAlignment="0" applyProtection="0"/>
    <xf numFmtId="0" fontId="22" fillId="57" borderId="0" applyNumberFormat="0" applyBorder="0" applyAlignment="0" applyProtection="0"/>
    <xf numFmtId="0" fontId="22" fillId="57" borderId="0" applyNumberFormat="0" applyBorder="0" applyAlignment="0" applyProtection="0"/>
    <xf numFmtId="0" fontId="22" fillId="57" borderId="0" applyNumberFormat="0" applyBorder="0" applyAlignment="0" applyProtection="0"/>
    <xf numFmtId="0" fontId="22" fillId="57" borderId="0" applyNumberFormat="0" applyBorder="0" applyAlignment="0" applyProtection="0"/>
    <xf numFmtId="0" fontId="22" fillId="59" borderId="0" applyNumberFormat="0" applyBorder="0" applyAlignment="0" applyProtection="0"/>
    <xf numFmtId="0" fontId="22" fillId="59" borderId="0" applyNumberFormat="0" applyBorder="0" applyAlignment="0" applyProtection="0"/>
    <xf numFmtId="0" fontId="22" fillId="59" borderId="0" applyNumberFormat="0" applyBorder="0" applyAlignment="0" applyProtection="0"/>
    <xf numFmtId="0" fontId="22" fillId="59" borderId="0" applyNumberFormat="0" applyBorder="0" applyAlignment="0" applyProtection="0"/>
    <xf numFmtId="0" fontId="22" fillId="59" borderId="0" applyNumberFormat="0" applyBorder="0" applyAlignment="0" applyProtection="0"/>
    <xf numFmtId="0" fontId="22" fillId="11" borderId="0" applyNumberFormat="0" applyBorder="0" applyAlignment="0" applyProtection="0"/>
    <xf numFmtId="0" fontId="22" fillId="59" borderId="0" applyNumberFormat="0" applyBorder="0" applyAlignment="0" applyProtection="0"/>
    <xf numFmtId="0" fontId="22" fillId="11" borderId="0" applyNumberFormat="0" applyBorder="0" applyAlignment="0" applyProtection="0"/>
    <xf numFmtId="0" fontId="22" fillId="59" borderId="0" applyNumberFormat="0" applyBorder="0" applyAlignment="0" applyProtection="0"/>
    <xf numFmtId="0" fontId="22" fillId="11" borderId="0" applyNumberFormat="0" applyBorder="0" applyAlignment="0" applyProtection="0"/>
    <xf numFmtId="0" fontId="22" fillId="59" borderId="0" applyNumberFormat="0" applyBorder="0" applyAlignment="0" applyProtection="0"/>
    <xf numFmtId="0" fontId="22" fillId="59" borderId="0" applyNumberFormat="0" applyBorder="0" applyAlignment="0" applyProtection="0"/>
    <xf numFmtId="0" fontId="22" fillId="11" borderId="0" applyNumberFormat="0" applyBorder="0" applyAlignment="0" applyProtection="0"/>
    <xf numFmtId="0" fontId="22" fillId="59" borderId="0" applyNumberFormat="0" applyBorder="0" applyAlignment="0" applyProtection="0"/>
    <xf numFmtId="0" fontId="22" fillId="59" borderId="0" applyNumberFormat="0" applyBorder="0" applyAlignment="0" applyProtection="0"/>
    <xf numFmtId="0" fontId="22" fillId="59" borderId="0" applyNumberFormat="0" applyBorder="0" applyAlignment="0" applyProtection="0"/>
    <xf numFmtId="0" fontId="22" fillId="59" borderId="0" applyNumberFormat="0" applyBorder="0" applyAlignment="0" applyProtection="0"/>
    <xf numFmtId="0" fontId="22" fillId="11" borderId="0" applyNumberFormat="0" applyBorder="0" applyAlignment="0" applyProtection="0"/>
    <xf numFmtId="0" fontId="22" fillId="59" borderId="0" applyNumberFormat="0" applyBorder="0" applyAlignment="0" applyProtection="0"/>
    <xf numFmtId="0" fontId="22" fillId="59" borderId="0" applyNumberFormat="0" applyBorder="0" applyAlignment="0" applyProtection="0"/>
    <xf numFmtId="0" fontId="22" fillId="11" borderId="0" applyNumberFormat="0" applyBorder="0" applyAlignment="0" applyProtection="0"/>
    <xf numFmtId="0" fontId="22" fillId="59" borderId="0" applyNumberFormat="0" applyBorder="0" applyAlignment="0" applyProtection="0"/>
    <xf numFmtId="0" fontId="22" fillId="59" borderId="0" applyNumberFormat="0" applyBorder="0" applyAlignment="0" applyProtection="0"/>
    <xf numFmtId="0" fontId="22" fillId="11" borderId="0" applyNumberFormat="0" applyBorder="0" applyAlignment="0" applyProtection="0"/>
    <xf numFmtId="0" fontId="22" fillId="59"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59"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59"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59" borderId="0" applyNumberFormat="0" applyBorder="0" applyAlignment="0" applyProtection="0"/>
    <xf numFmtId="0" fontId="22" fillId="59" borderId="0" applyNumberFormat="0" applyBorder="0" applyAlignment="0" applyProtection="0"/>
    <xf numFmtId="0" fontId="22" fillId="59" borderId="0" applyNumberFormat="0" applyBorder="0" applyAlignment="0" applyProtection="0"/>
    <xf numFmtId="0" fontId="22" fillId="59" borderId="0" applyNumberFormat="0" applyBorder="0" applyAlignment="0" applyProtection="0"/>
    <xf numFmtId="0" fontId="22" fillId="59" borderId="0" applyNumberFormat="0" applyBorder="0" applyAlignment="0" applyProtection="0"/>
    <xf numFmtId="0" fontId="22" fillId="59" borderId="0" applyNumberFormat="0" applyBorder="0" applyAlignment="0" applyProtection="0"/>
    <xf numFmtId="0" fontId="22" fillId="59" borderId="0" applyNumberFormat="0" applyBorder="0" applyAlignment="0" applyProtection="0"/>
    <xf numFmtId="0" fontId="22" fillId="59" borderId="0" applyNumberFormat="0" applyBorder="0" applyAlignment="0" applyProtection="0"/>
    <xf numFmtId="0" fontId="22" fillId="59" borderId="0" applyNumberFormat="0" applyBorder="0" applyAlignment="0" applyProtection="0"/>
    <xf numFmtId="0" fontId="22" fillId="59" borderId="0" applyNumberFormat="0" applyBorder="0" applyAlignment="0" applyProtection="0"/>
    <xf numFmtId="0" fontId="22" fillId="59" borderId="0" applyNumberFormat="0" applyBorder="0" applyAlignment="0" applyProtection="0"/>
    <xf numFmtId="0" fontId="22" fillId="59" borderId="0" applyNumberFormat="0" applyBorder="0" applyAlignment="0" applyProtection="0"/>
    <xf numFmtId="0" fontId="22" fillId="59" borderId="0" applyNumberFormat="0" applyBorder="0" applyAlignment="0" applyProtection="0"/>
    <xf numFmtId="0" fontId="22" fillId="59" borderId="0" applyNumberFormat="0" applyBorder="0" applyAlignment="0" applyProtection="0"/>
    <xf numFmtId="0" fontId="22" fillId="59" borderId="0" applyNumberFormat="0" applyBorder="0" applyAlignment="0" applyProtection="0"/>
    <xf numFmtId="0" fontId="22" fillId="59" borderId="0" applyNumberFormat="0" applyBorder="0" applyAlignment="0" applyProtection="0"/>
    <xf numFmtId="0" fontId="22" fillId="59" borderId="0" applyNumberFormat="0" applyBorder="0" applyAlignment="0" applyProtection="0"/>
    <xf numFmtId="0" fontId="22" fillId="59" borderId="0" applyNumberFormat="0" applyBorder="0" applyAlignment="0" applyProtection="0"/>
    <xf numFmtId="0" fontId="22" fillId="59" borderId="0" applyNumberFormat="0" applyBorder="0" applyAlignment="0" applyProtection="0"/>
    <xf numFmtId="0" fontId="22" fillId="59" borderId="0" applyNumberFormat="0" applyBorder="0" applyAlignment="0" applyProtection="0"/>
    <xf numFmtId="0" fontId="22" fillId="60" borderId="0" applyNumberFormat="0" applyBorder="0" applyAlignment="0" applyProtection="0"/>
    <xf numFmtId="0" fontId="22" fillId="59" borderId="0" applyNumberFormat="0" applyBorder="0" applyAlignment="0" applyProtection="0"/>
    <xf numFmtId="0" fontId="22" fillId="59" borderId="0" applyNumberFormat="0" applyBorder="0" applyAlignment="0" applyProtection="0"/>
    <xf numFmtId="0" fontId="22" fillId="59" borderId="0" applyNumberFormat="0" applyBorder="0" applyAlignment="0" applyProtection="0"/>
    <xf numFmtId="0" fontId="22" fillId="59" borderId="0" applyNumberFormat="0" applyBorder="0" applyAlignment="0" applyProtection="0"/>
    <xf numFmtId="0" fontId="22" fillId="59" borderId="0" applyNumberFormat="0" applyBorder="0" applyAlignment="0" applyProtection="0"/>
    <xf numFmtId="0" fontId="22" fillId="59" borderId="0" applyNumberFormat="0" applyBorder="0" applyAlignment="0" applyProtection="0"/>
    <xf numFmtId="0" fontId="22" fillId="59" borderId="0" applyNumberFormat="0" applyBorder="0" applyAlignment="0" applyProtection="0"/>
    <xf numFmtId="0" fontId="22" fillId="59" borderId="0" applyNumberFormat="0" applyBorder="0" applyAlignment="0" applyProtection="0"/>
    <xf numFmtId="0" fontId="22" fillId="59" borderId="0" applyNumberFormat="0" applyBorder="0" applyAlignment="0" applyProtection="0"/>
    <xf numFmtId="0" fontId="22" fillId="59" borderId="0" applyNumberFormat="0" applyBorder="0" applyAlignment="0" applyProtection="0"/>
    <xf numFmtId="0" fontId="22" fillId="59" borderId="0" applyNumberFormat="0" applyBorder="0" applyAlignment="0" applyProtection="0"/>
    <xf numFmtId="0" fontId="22" fillId="59" borderId="0" applyNumberFormat="0" applyBorder="0" applyAlignment="0" applyProtection="0"/>
    <xf numFmtId="0" fontId="22" fillId="59" borderId="0" applyNumberFormat="0" applyBorder="0" applyAlignment="0" applyProtection="0"/>
    <xf numFmtId="0" fontId="22" fillId="59" borderId="0" applyNumberFormat="0" applyBorder="0" applyAlignment="0" applyProtection="0"/>
    <xf numFmtId="0" fontId="22" fillId="59" borderId="0" applyNumberFormat="0" applyBorder="0" applyAlignment="0" applyProtection="0"/>
    <xf numFmtId="0" fontId="22" fillId="59" borderId="0" applyNumberFormat="0" applyBorder="0" applyAlignment="0" applyProtection="0"/>
    <xf numFmtId="0" fontId="22" fillId="59" borderId="0" applyNumberFormat="0" applyBorder="0" applyAlignment="0" applyProtection="0"/>
    <xf numFmtId="0" fontId="22" fillId="59" borderId="0" applyNumberFormat="0" applyBorder="0" applyAlignment="0" applyProtection="0"/>
    <xf numFmtId="0" fontId="22" fillId="59" borderId="0" applyNumberFormat="0" applyBorder="0" applyAlignment="0" applyProtection="0"/>
    <xf numFmtId="0" fontId="22" fillId="59" borderId="0" applyNumberFormat="0" applyBorder="0" applyAlignment="0" applyProtection="0"/>
    <xf numFmtId="0" fontId="22" fillId="59" borderId="0" applyNumberFormat="0" applyBorder="0" applyAlignment="0" applyProtection="0"/>
    <xf numFmtId="0" fontId="22" fillId="59" borderId="0" applyNumberFormat="0" applyBorder="0" applyAlignment="0" applyProtection="0"/>
    <xf numFmtId="0" fontId="22" fillId="59" borderId="0" applyNumberFormat="0" applyBorder="0" applyAlignment="0" applyProtection="0"/>
    <xf numFmtId="0" fontId="22" fillId="59" borderId="0" applyNumberFormat="0" applyBorder="0" applyAlignment="0" applyProtection="0"/>
    <xf numFmtId="0" fontId="22" fillId="59" borderId="0" applyNumberFormat="0" applyBorder="0" applyAlignment="0" applyProtection="0"/>
    <xf numFmtId="0" fontId="22" fillId="59" borderId="0" applyNumberFormat="0" applyBorder="0" applyAlignment="0" applyProtection="0"/>
    <xf numFmtId="0" fontId="22" fillId="59" borderId="0" applyNumberFormat="0" applyBorder="0" applyAlignment="0" applyProtection="0"/>
    <xf numFmtId="0" fontId="22" fillId="59" borderId="0" applyNumberFormat="0" applyBorder="0" applyAlignment="0" applyProtection="0"/>
    <xf numFmtId="0" fontId="22" fillId="59" borderId="0" applyNumberFormat="0" applyBorder="0" applyAlignment="0" applyProtection="0"/>
    <xf numFmtId="0" fontId="22" fillId="59" borderId="0" applyNumberFormat="0" applyBorder="0" applyAlignment="0" applyProtection="0"/>
    <xf numFmtId="0" fontId="22" fillId="59" borderId="0" applyNumberFormat="0" applyBorder="0" applyAlignment="0" applyProtection="0"/>
    <xf numFmtId="0" fontId="22" fillId="59" borderId="0" applyNumberFormat="0" applyBorder="0" applyAlignment="0" applyProtection="0"/>
    <xf numFmtId="0" fontId="22" fillId="59" borderId="0" applyNumberFormat="0" applyBorder="0" applyAlignment="0" applyProtection="0"/>
    <xf numFmtId="0" fontId="22" fillId="59" borderId="0" applyNumberFormat="0" applyBorder="0" applyAlignment="0" applyProtection="0"/>
    <xf numFmtId="0" fontId="22" fillId="59" borderId="0" applyNumberFormat="0" applyBorder="0" applyAlignment="0" applyProtection="0"/>
    <xf numFmtId="0" fontId="22" fillId="59" borderId="0" applyNumberFormat="0" applyBorder="0" applyAlignment="0" applyProtection="0"/>
    <xf numFmtId="0" fontId="22" fillId="59" borderId="0" applyNumberFormat="0" applyBorder="0" applyAlignment="0" applyProtection="0"/>
    <xf numFmtId="0" fontId="22" fillId="59" borderId="0" applyNumberFormat="0" applyBorder="0" applyAlignment="0" applyProtection="0"/>
    <xf numFmtId="0" fontId="22" fillId="59" borderId="0" applyNumberFormat="0" applyBorder="0" applyAlignment="0" applyProtection="0"/>
    <xf numFmtId="0" fontId="22" fillId="59" borderId="0" applyNumberFormat="0" applyBorder="0" applyAlignment="0" applyProtection="0"/>
    <xf numFmtId="0" fontId="22" fillId="59" borderId="0" applyNumberFormat="0" applyBorder="0" applyAlignment="0" applyProtection="0"/>
    <xf numFmtId="0" fontId="22" fillId="59" borderId="0" applyNumberFormat="0" applyBorder="0" applyAlignment="0" applyProtection="0"/>
    <xf numFmtId="0" fontId="22" fillId="59" borderId="0" applyNumberFormat="0" applyBorder="0" applyAlignment="0" applyProtection="0"/>
    <xf numFmtId="0" fontId="22" fillId="59" borderId="0" applyNumberFormat="0" applyBorder="0" applyAlignment="0" applyProtection="0"/>
    <xf numFmtId="0" fontId="22" fillId="59" borderId="0" applyNumberFormat="0" applyBorder="0" applyAlignment="0" applyProtection="0"/>
    <xf numFmtId="0" fontId="22" fillId="59" borderId="0" applyNumberFormat="0" applyBorder="0" applyAlignment="0" applyProtection="0"/>
    <xf numFmtId="0" fontId="22" fillId="59" borderId="0" applyNumberFormat="0" applyBorder="0" applyAlignment="0" applyProtection="0"/>
    <xf numFmtId="0" fontId="22" fillId="59" borderId="0" applyNumberFormat="0" applyBorder="0" applyAlignment="0" applyProtection="0"/>
    <xf numFmtId="0" fontId="22" fillId="59" borderId="0" applyNumberFormat="0" applyBorder="0" applyAlignment="0" applyProtection="0"/>
    <xf numFmtId="0" fontId="22" fillId="59" borderId="0" applyNumberFormat="0" applyBorder="0" applyAlignment="0" applyProtection="0"/>
    <xf numFmtId="0" fontId="22" fillId="59" borderId="0" applyNumberFormat="0" applyBorder="0" applyAlignment="0" applyProtection="0"/>
    <xf numFmtId="0" fontId="22" fillId="59" borderId="0" applyNumberFormat="0" applyBorder="0" applyAlignment="0" applyProtection="0"/>
    <xf numFmtId="0" fontId="22" fillId="59" borderId="0" applyNumberFormat="0" applyBorder="0" applyAlignment="0" applyProtection="0"/>
    <xf numFmtId="0" fontId="22" fillId="59" borderId="0" applyNumberFormat="0" applyBorder="0" applyAlignment="0" applyProtection="0"/>
    <xf numFmtId="0" fontId="22" fillId="59"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25" borderId="0" applyNumberFormat="0" applyBorder="0" applyAlignment="0" applyProtection="0"/>
    <xf numFmtId="0" fontId="22" fillId="61" borderId="0" applyNumberFormat="0" applyBorder="0" applyAlignment="0" applyProtection="0"/>
    <xf numFmtId="0" fontId="22" fillId="25" borderId="0" applyNumberFormat="0" applyBorder="0" applyAlignment="0" applyProtection="0"/>
    <xf numFmtId="0" fontId="22" fillId="61" borderId="0" applyNumberFormat="0" applyBorder="0" applyAlignment="0" applyProtection="0"/>
    <xf numFmtId="0" fontId="22" fillId="25"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25"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25"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25"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25" borderId="0" applyNumberFormat="0" applyBorder="0" applyAlignment="0" applyProtection="0"/>
    <xf numFmtId="0" fontId="22" fillId="61"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61"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61"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2"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9" borderId="0" applyNumberFormat="0" applyBorder="0" applyAlignment="0" applyProtection="0"/>
    <xf numFmtId="0" fontId="22" fillId="63" borderId="0" applyNumberFormat="0" applyBorder="0" applyAlignment="0" applyProtection="0"/>
    <xf numFmtId="0" fontId="22" fillId="9" borderId="0" applyNumberFormat="0" applyBorder="0" applyAlignment="0" applyProtection="0"/>
    <xf numFmtId="0" fontId="22" fillId="63" borderId="0" applyNumberFormat="0" applyBorder="0" applyAlignment="0" applyProtection="0"/>
    <xf numFmtId="0" fontId="22" fillId="9"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9"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9"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9"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9" borderId="0" applyNumberFormat="0" applyBorder="0" applyAlignment="0" applyProtection="0"/>
    <xf numFmtId="0" fontId="22" fillId="63"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63"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63"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64"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65" borderId="0" applyNumberFormat="0" applyBorder="0" applyAlignment="0" applyProtection="0"/>
    <xf numFmtId="0" fontId="22" fillId="65" borderId="0" applyNumberFormat="0" applyBorder="0" applyAlignment="0" applyProtection="0"/>
    <xf numFmtId="0" fontId="22" fillId="65" borderId="0" applyNumberFormat="0" applyBorder="0" applyAlignment="0" applyProtection="0"/>
    <xf numFmtId="0" fontId="22" fillId="65" borderId="0" applyNumberFormat="0" applyBorder="0" applyAlignment="0" applyProtection="0"/>
    <xf numFmtId="0" fontId="22" fillId="65" borderId="0" applyNumberFormat="0" applyBorder="0" applyAlignment="0" applyProtection="0"/>
    <xf numFmtId="0" fontId="22" fillId="8" borderId="0" applyNumberFormat="0" applyBorder="0" applyAlignment="0" applyProtection="0"/>
    <xf numFmtId="0" fontId="22" fillId="65" borderId="0" applyNumberFormat="0" applyBorder="0" applyAlignment="0" applyProtection="0"/>
    <xf numFmtId="0" fontId="22" fillId="8" borderId="0" applyNumberFormat="0" applyBorder="0" applyAlignment="0" applyProtection="0"/>
    <xf numFmtId="0" fontId="22" fillId="65" borderId="0" applyNumberFormat="0" applyBorder="0" applyAlignment="0" applyProtection="0"/>
    <xf numFmtId="0" fontId="22" fillId="8" borderId="0" applyNumberFormat="0" applyBorder="0" applyAlignment="0" applyProtection="0"/>
    <xf numFmtId="0" fontId="22" fillId="65" borderId="0" applyNumberFormat="0" applyBorder="0" applyAlignment="0" applyProtection="0"/>
    <xf numFmtId="0" fontId="22" fillId="65" borderId="0" applyNumberFormat="0" applyBorder="0" applyAlignment="0" applyProtection="0"/>
    <xf numFmtId="0" fontId="22" fillId="8" borderId="0" applyNumberFormat="0" applyBorder="0" applyAlignment="0" applyProtection="0"/>
    <xf numFmtId="0" fontId="22" fillId="65" borderId="0" applyNumberFormat="0" applyBorder="0" applyAlignment="0" applyProtection="0"/>
    <xf numFmtId="0" fontId="22" fillId="65" borderId="0" applyNumberFormat="0" applyBorder="0" applyAlignment="0" applyProtection="0"/>
    <xf numFmtId="0" fontId="22" fillId="65" borderId="0" applyNumberFormat="0" applyBorder="0" applyAlignment="0" applyProtection="0"/>
    <xf numFmtId="0" fontId="22" fillId="65" borderId="0" applyNumberFormat="0" applyBorder="0" applyAlignment="0" applyProtection="0"/>
    <xf numFmtId="0" fontId="22" fillId="8" borderId="0" applyNumberFormat="0" applyBorder="0" applyAlignment="0" applyProtection="0"/>
    <xf numFmtId="0" fontId="22" fillId="65" borderId="0" applyNumberFormat="0" applyBorder="0" applyAlignment="0" applyProtection="0"/>
    <xf numFmtId="0" fontId="22" fillId="65" borderId="0" applyNumberFormat="0" applyBorder="0" applyAlignment="0" applyProtection="0"/>
    <xf numFmtId="0" fontId="22" fillId="8" borderId="0" applyNumberFormat="0" applyBorder="0" applyAlignment="0" applyProtection="0"/>
    <xf numFmtId="0" fontId="22" fillId="65" borderId="0" applyNumberFormat="0" applyBorder="0" applyAlignment="0" applyProtection="0"/>
    <xf numFmtId="0" fontId="22" fillId="65" borderId="0" applyNumberFormat="0" applyBorder="0" applyAlignment="0" applyProtection="0"/>
    <xf numFmtId="0" fontId="22" fillId="8" borderId="0" applyNumberFormat="0" applyBorder="0" applyAlignment="0" applyProtection="0"/>
    <xf numFmtId="0" fontId="22" fillId="65"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65"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65"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65" borderId="0" applyNumberFormat="0" applyBorder="0" applyAlignment="0" applyProtection="0"/>
    <xf numFmtId="0" fontId="22" fillId="65" borderId="0" applyNumberFormat="0" applyBorder="0" applyAlignment="0" applyProtection="0"/>
    <xf numFmtId="0" fontId="22" fillId="65" borderId="0" applyNumberFormat="0" applyBorder="0" applyAlignment="0" applyProtection="0"/>
    <xf numFmtId="0" fontId="22" fillId="65" borderId="0" applyNumberFormat="0" applyBorder="0" applyAlignment="0" applyProtection="0"/>
    <xf numFmtId="0" fontId="22" fillId="65" borderId="0" applyNumberFormat="0" applyBorder="0" applyAlignment="0" applyProtection="0"/>
    <xf numFmtId="0" fontId="22" fillId="65" borderId="0" applyNumberFormat="0" applyBorder="0" applyAlignment="0" applyProtection="0"/>
    <xf numFmtId="0" fontId="22" fillId="65" borderId="0" applyNumberFormat="0" applyBorder="0" applyAlignment="0" applyProtection="0"/>
    <xf numFmtId="0" fontId="22" fillId="65" borderId="0" applyNumberFormat="0" applyBorder="0" applyAlignment="0" applyProtection="0"/>
    <xf numFmtId="0" fontId="22" fillId="65" borderId="0" applyNumberFormat="0" applyBorder="0" applyAlignment="0" applyProtection="0"/>
    <xf numFmtId="0" fontId="22" fillId="65" borderId="0" applyNumberFormat="0" applyBorder="0" applyAlignment="0" applyProtection="0"/>
    <xf numFmtId="0" fontId="22" fillId="65" borderId="0" applyNumberFormat="0" applyBorder="0" applyAlignment="0" applyProtection="0"/>
    <xf numFmtId="0" fontId="22" fillId="65" borderId="0" applyNumberFormat="0" applyBorder="0" applyAlignment="0" applyProtection="0"/>
    <xf numFmtId="0" fontId="22" fillId="65" borderId="0" applyNumberFormat="0" applyBorder="0" applyAlignment="0" applyProtection="0"/>
    <xf numFmtId="0" fontId="22" fillId="65" borderId="0" applyNumberFormat="0" applyBorder="0" applyAlignment="0" applyProtection="0"/>
    <xf numFmtId="0" fontId="22" fillId="65" borderId="0" applyNumberFormat="0" applyBorder="0" applyAlignment="0" applyProtection="0"/>
    <xf numFmtId="0" fontId="22" fillId="65" borderId="0" applyNumberFormat="0" applyBorder="0" applyAlignment="0" applyProtection="0"/>
    <xf numFmtId="0" fontId="22" fillId="65" borderId="0" applyNumberFormat="0" applyBorder="0" applyAlignment="0" applyProtection="0"/>
    <xf numFmtId="0" fontId="22" fillId="65" borderId="0" applyNumberFormat="0" applyBorder="0" applyAlignment="0" applyProtection="0"/>
    <xf numFmtId="0" fontId="22" fillId="65" borderId="0" applyNumberFormat="0" applyBorder="0" applyAlignment="0" applyProtection="0"/>
    <xf numFmtId="0" fontId="22" fillId="65" borderId="0" applyNumberFormat="0" applyBorder="0" applyAlignment="0" applyProtection="0"/>
    <xf numFmtId="0" fontId="22" fillId="65" borderId="0" applyNumberFormat="0" applyBorder="0" applyAlignment="0" applyProtection="0"/>
    <xf numFmtId="0" fontId="22" fillId="65" borderId="0" applyNumberFormat="0" applyBorder="0" applyAlignment="0" applyProtection="0"/>
    <xf numFmtId="0" fontId="22" fillId="65" borderId="0" applyNumberFormat="0" applyBorder="0" applyAlignment="0" applyProtection="0"/>
    <xf numFmtId="0" fontId="22" fillId="65" borderId="0" applyNumberFormat="0" applyBorder="0" applyAlignment="0" applyProtection="0"/>
    <xf numFmtId="0" fontId="22" fillId="65" borderId="0" applyNumberFormat="0" applyBorder="0" applyAlignment="0" applyProtection="0"/>
    <xf numFmtId="0" fontId="22" fillId="65" borderId="0" applyNumberFormat="0" applyBorder="0" applyAlignment="0" applyProtection="0"/>
    <xf numFmtId="0" fontId="22" fillId="65" borderId="0" applyNumberFormat="0" applyBorder="0" applyAlignment="0" applyProtection="0"/>
    <xf numFmtId="0" fontId="22" fillId="65" borderId="0" applyNumberFormat="0" applyBorder="0" applyAlignment="0" applyProtection="0"/>
    <xf numFmtId="0" fontId="22" fillId="65" borderId="0" applyNumberFormat="0" applyBorder="0" applyAlignment="0" applyProtection="0"/>
    <xf numFmtId="0" fontId="22" fillId="65" borderId="0" applyNumberFormat="0" applyBorder="0" applyAlignment="0" applyProtection="0"/>
    <xf numFmtId="0" fontId="22" fillId="65" borderId="0" applyNumberFormat="0" applyBorder="0" applyAlignment="0" applyProtection="0"/>
    <xf numFmtId="0" fontId="22" fillId="65" borderId="0" applyNumberFormat="0" applyBorder="0" applyAlignment="0" applyProtection="0"/>
    <xf numFmtId="0" fontId="22" fillId="65" borderId="0" applyNumberFormat="0" applyBorder="0" applyAlignment="0" applyProtection="0"/>
    <xf numFmtId="0" fontId="22" fillId="65" borderId="0" applyNumberFormat="0" applyBorder="0" applyAlignment="0" applyProtection="0"/>
    <xf numFmtId="0" fontId="22" fillId="65" borderId="0" applyNumberFormat="0" applyBorder="0" applyAlignment="0" applyProtection="0"/>
    <xf numFmtId="0" fontId="22" fillId="65" borderId="0" applyNumberFormat="0" applyBorder="0" applyAlignment="0" applyProtection="0"/>
    <xf numFmtId="0" fontId="22" fillId="65" borderId="0" applyNumberFormat="0" applyBorder="0" applyAlignment="0" applyProtection="0"/>
    <xf numFmtId="0" fontId="22" fillId="65" borderId="0" applyNumberFormat="0" applyBorder="0" applyAlignment="0" applyProtection="0"/>
    <xf numFmtId="0" fontId="22" fillId="65" borderId="0" applyNumberFormat="0" applyBorder="0" applyAlignment="0" applyProtection="0"/>
    <xf numFmtId="0" fontId="22" fillId="65" borderId="0" applyNumberFormat="0" applyBorder="0" applyAlignment="0" applyProtection="0"/>
    <xf numFmtId="0" fontId="22" fillId="65" borderId="0" applyNumberFormat="0" applyBorder="0" applyAlignment="0" applyProtection="0"/>
    <xf numFmtId="0" fontId="22" fillId="65" borderId="0" applyNumberFormat="0" applyBorder="0" applyAlignment="0" applyProtection="0"/>
    <xf numFmtId="0" fontId="22" fillId="65" borderId="0" applyNumberFormat="0" applyBorder="0" applyAlignment="0" applyProtection="0"/>
    <xf numFmtId="0" fontId="22" fillId="65" borderId="0" applyNumberFormat="0" applyBorder="0" applyAlignment="0" applyProtection="0"/>
    <xf numFmtId="0" fontId="22" fillId="65" borderId="0" applyNumberFormat="0" applyBorder="0" applyAlignment="0" applyProtection="0"/>
    <xf numFmtId="0" fontId="22" fillId="65" borderId="0" applyNumberFormat="0" applyBorder="0" applyAlignment="0" applyProtection="0"/>
    <xf numFmtId="0" fontId="22" fillId="65" borderId="0" applyNumberFormat="0" applyBorder="0" applyAlignment="0" applyProtection="0"/>
    <xf numFmtId="0" fontId="22" fillId="65" borderId="0" applyNumberFormat="0" applyBorder="0" applyAlignment="0" applyProtection="0"/>
    <xf numFmtId="0" fontId="22" fillId="65" borderId="0" applyNumberFormat="0" applyBorder="0" applyAlignment="0" applyProtection="0"/>
    <xf numFmtId="0" fontId="22" fillId="65" borderId="0" applyNumberFormat="0" applyBorder="0" applyAlignment="0" applyProtection="0"/>
    <xf numFmtId="0" fontId="22" fillId="65" borderId="0" applyNumberFormat="0" applyBorder="0" applyAlignment="0" applyProtection="0"/>
    <xf numFmtId="0" fontId="22" fillId="65" borderId="0" applyNumberFormat="0" applyBorder="0" applyAlignment="0" applyProtection="0"/>
    <xf numFmtId="0" fontId="22" fillId="65" borderId="0" applyNumberFormat="0" applyBorder="0" applyAlignment="0" applyProtection="0"/>
    <xf numFmtId="0" fontId="22" fillId="65" borderId="0" applyNumberFormat="0" applyBorder="0" applyAlignment="0" applyProtection="0"/>
    <xf numFmtId="0" fontId="22" fillId="65" borderId="0" applyNumberFormat="0" applyBorder="0" applyAlignment="0" applyProtection="0"/>
    <xf numFmtId="0" fontId="22" fillId="65" borderId="0" applyNumberFormat="0" applyBorder="0" applyAlignment="0" applyProtection="0"/>
    <xf numFmtId="0" fontId="22" fillId="65" borderId="0" applyNumberFormat="0" applyBorder="0" applyAlignment="0" applyProtection="0"/>
    <xf numFmtId="0" fontId="22" fillId="65" borderId="0" applyNumberFormat="0" applyBorder="0" applyAlignment="0" applyProtection="0"/>
    <xf numFmtId="0" fontId="22" fillId="65" borderId="0" applyNumberFormat="0" applyBorder="0" applyAlignment="0" applyProtection="0"/>
    <xf numFmtId="0" fontId="22" fillId="65" borderId="0" applyNumberFormat="0" applyBorder="0" applyAlignment="0" applyProtection="0"/>
    <xf numFmtId="0" fontId="22" fillId="65" borderId="0" applyNumberFormat="0" applyBorder="0" applyAlignment="0" applyProtection="0"/>
    <xf numFmtId="0" fontId="22" fillId="65" borderId="0" applyNumberFormat="0" applyBorder="0" applyAlignment="0" applyProtection="0"/>
    <xf numFmtId="0" fontId="22" fillId="65" borderId="0" applyNumberFormat="0" applyBorder="0" applyAlignment="0" applyProtection="0"/>
    <xf numFmtId="0" fontId="22" fillId="65" borderId="0" applyNumberFormat="0" applyBorder="0" applyAlignment="0" applyProtection="0"/>
    <xf numFmtId="0" fontId="22" fillId="65" borderId="0" applyNumberFormat="0" applyBorder="0" applyAlignment="0" applyProtection="0"/>
    <xf numFmtId="0" fontId="22" fillId="65" borderId="0" applyNumberFormat="0" applyBorder="0" applyAlignment="0" applyProtection="0"/>
    <xf numFmtId="0" fontId="22" fillId="65" borderId="0" applyNumberFormat="0" applyBorder="0" applyAlignment="0" applyProtection="0"/>
    <xf numFmtId="0" fontId="22" fillId="65" borderId="0" applyNumberFormat="0" applyBorder="0" applyAlignment="0" applyProtection="0"/>
    <xf numFmtId="0" fontId="22" fillId="65" borderId="0" applyNumberFormat="0" applyBorder="0" applyAlignment="0" applyProtection="0"/>
    <xf numFmtId="0" fontId="22" fillId="65" borderId="0" applyNumberFormat="0" applyBorder="0" applyAlignment="0" applyProtection="0"/>
    <xf numFmtId="0" fontId="22" fillId="65" borderId="0" applyNumberFormat="0" applyBorder="0" applyAlignment="0" applyProtection="0"/>
    <xf numFmtId="0" fontId="22" fillId="65" borderId="0" applyNumberFormat="0" applyBorder="0" applyAlignment="0" applyProtection="0"/>
    <xf numFmtId="0" fontId="22" fillId="65" borderId="0" applyNumberFormat="0" applyBorder="0" applyAlignment="0" applyProtection="0"/>
    <xf numFmtId="0" fontId="22" fillId="65" borderId="0" applyNumberFormat="0" applyBorder="0" applyAlignment="0" applyProtection="0"/>
    <xf numFmtId="0" fontId="22" fillId="65" borderId="0" applyNumberFormat="0" applyBorder="0" applyAlignment="0" applyProtection="0"/>
    <xf numFmtId="0" fontId="22" fillId="64" borderId="0" applyNumberFormat="0" applyBorder="0" applyAlignment="0" applyProtection="0"/>
    <xf numFmtId="0" fontId="22" fillId="64" borderId="0" applyNumberFormat="0" applyBorder="0" applyAlignment="0" applyProtection="0"/>
    <xf numFmtId="0" fontId="22" fillId="64" borderId="0" applyNumberFormat="0" applyBorder="0" applyAlignment="0" applyProtection="0"/>
    <xf numFmtId="0" fontId="22" fillId="64" borderId="0" applyNumberFormat="0" applyBorder="0" applyAlignment="0" applyProtection="0"/>
    <xf numFmtId="0" fontId="22" fillId="64" borderId="0" applyNumberFormat="0" applyBorder="0" applyAlignment="0" applyProtection="0"/>
    <xf numFmtId="0" fontId="22" fillId="25" borderId="0" applyNumberFormat="0" applyBorder="0" applyAlignment="0" applyProtection="0"/>
    <xf numFmtId="0" fontId="22" fillId="64" borderId="0" applyNumberFormat="0" applyBorder="0" applyAlignment="0" applyProtection="0"/>
    <xf numFmtId="0" fontId="22" fillId="25" borderId="0" applyNumberFormat="0" applyBorder="0" applyAlignment="0" applyProtection="0"/>
    <xf numFmtId="0" fontId="22" fillId="64" borderId="0" applyNumberFormat="0" applyBorder="0" applyAlignment="0" applyProtection="0"/>
    <xf numFmtId="0" fontId="22" fillId="25" borderId="0" applyNumberFormat="0" applyBorder="0" applyAlignment="0" applyProtection="0"/>
    <xf numFmtId="0" fontId="22" fillId="64" borderId="0" applyNumberFormat="0" applyBorder="0" applyAlignment="0" applyProtection="0"/>
    <xf numFmtId="0" fontId="22" fillId="64" borderId="0" applyNumberFormat="0" applyBorder="0" applyAlignment="0" applyProtection="0"/>
    <xf numFmtId="0" fontId="22" fillId="25" borderId="0" applyNumberFormat="0" applyBorder="0" applyAlignment="0" applyProtection="0"/>
    <xf numFmtId="0" fontId="22" fillId="64" borderId="0" applyNumberFormat="0" applyBorder="0" applyAlignment="0" applyProtection="0"/>
    <xf numFmtId="0" fontId="22" fillId="64" borderId="0" applyNumberFormat="0" applyBorder="0" applyAlignment="0" applyProtection="0"/>
    <xf numFmtId="0" fontId="22" fillId="64" borderId="0" applyNumberFormat="0" applyBorder="0" applyAlignment="0" applyProtection="0"/>
    <xf numFmtId="0" fontId="22" fillId="64" borderId="0" applyNumberFormat="0" applyBorder="0" applyAlignment="0" applyProtection="0"/>
    <xf numFmtId="0" fontId="22" fillId="25" borderId="0" applyNumberFormat="0" applyBorder="0" applyAlignment="0" applyProtection="0"/>
    <xf numFmtId="0" fontId="22" fillId="64" borderId="0" applyNumberFormat="0" applyBorder="0" applyAlignment="0" applyProtection="0"/>
    <xf numFmtId="0" fontId="22" fillId="64" borderId="0" applyNumberFormat="0" applyBorder="0" applyAlignment="0" applyProtection="0"/>
    <xf numFmtId="0" fontId="22" fillId="25" borderId="0" applyNumberFormat="0" applyBorder="0" applyAlignment="0" applyProtection="0"/>
    <xf numFmtId="0" fontId="22" fillId="64" borderId="0" applyNumberFormat="0" applyBorder="0" applyAlignment="0" applyProtection="0"/>
    <xf numFmtId="0" fontId="22" fillId="64" borderId="0" applyNumberFormat="0" applyBorder="0" applyAlignment="0" applyProtection="0"/>
    <xf numFmtId="0" fontId="22" fillId="25" borderId="0" applyNumberFormat="0" applyBorder="0" applyAlignment="0" applyProtection="0"/>
    <xf numFmtId="0" fontId="22" fillId="64"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64"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64"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64" borderId="0" applyNumberFormat="0" applyBorder="0" applyAlignment="0" applyProtection="0"/>
    <xf numFmtId="0" fontId="22" fillId="64" borderId="0" applyNumberFormat="0" applyBorder="0" applyAlignment="0" applyProtection="0"/>
    <xf numFmtId="0" fontId="22" fillId="64" borderId="0" applyNumberFormat="0" applyBorder="0" applyAlignment="0" applyProtection="0"/>
    <xf numFmtId="0" fontId="22" fillId="64" borderId="0" applyNumberFormat="0" applyBorder="0" applyAlignment="0" applyProtection="0"/>
    <xf numFmtId="0" fontId="22" fillId="64" borderId="0" applyNumberFormat="0" applyBorder="0" applyAlignment="0" applyProtection="0"/>
    <xf numFmtId="0" fontId="22" fillId="64" borderId="0" applyNumberFormat="0" applyBorder="0" applyAlignment="0" applyProtection="0"/>
    <xf numFmtId="0" fontId="22" fillId="64" borderId="0" applyNumberFormat="0" applyBorder="0" applyAlignment="0" applyProtection="0"/>
    <xf numFmtId="0" fontId="22" fillId="64" borderId="0" applyNumberFormat="0" applyBorder="0" applyAlignment="0" applyProtection="0"/>
    <xf numFmtId="0" fontId="22" fillId="64" borderId="0" applyNumberFormat="0" applyBorder="0" applyAlignment="0" applyProtection="0"/>
    <xf numFmtId="0" fontId="22" fillId="64" borderId="0" applyNumberFormat="0" applyBorder="0" applyAlignment="0" applyProtection="0"/>
    <xf numFmtId="0" fontId="22" fillId="64" borderId="0" applyNumberFormat="0" applyBorder="0" applyAlignment="0" applyProtection="0"/>
    <xf numFmtId="0" fontId="22" fillId="64" borderId="0" applyNumberFormat="0" applyBorder="0" applyAlignment="0" applyProtection="0"/>
    <xf numFmtId="0" fontId="22" fillId="64" borderId="0" applyNumberFormat="0" applyBorder="0" applyAlignment="0" applyProtection="0"/>
    <xf numFmtId="0" fontId="22" fillId="64" borderId="0" applyNumberFormat="0" applyBorder="0" applyAlignment="0" applyProtection="0"/>
    <xf numFmtId="0" fontId="22" fillId="64" borderId="0" applyNumberFormat="0" applyBorder="0" applyAlignment="0" applyProtection="0"/>
    <xf numFmtId="0" fontId="22" fillId="64" borderId="0" applyNumberFormat="0" applyBorder="0" applyAlignment="0" applyProtection="0"/>
    <xf numFmtId="0" fontId="22" fillId="64" borderId="0" applyNumberFormat="0" applyBorder="0" applyAlignment="0" applyProtection="0"/>
    <xf numFmtId="0" fontId="22" fillId="64" borderId="0" applyNumberFormat="0" applyBorder="0" applyAlignment="0" applyProtection="0"/>
    <xf numFmtId="0" fontId="22" fillId="64" borderId="0" applyNumberFormat="0" applyBorder="0" applyAlignment="0" applyProtection="0"/>
    <xf numFmtId="0" fontId="22" fillId="64" borderId="0" applyNumberFormat="0" applyBorder="0" applyAlignment="0" applyProtection="0"/>
    <xf numFmtId="0" fontId="22" fillId="62" borderId="0" applyNumberFormat="0" applyBorder="0" applyAlignment="0" applyProtection="0"/>
    <xf numFmtId="0" fontId="22" fillId="64" borderId="0" applyNumberFormat="0" applyBorder="0" applyAlignment="0" applyProtection="0"/>
    <xf numFmtId="0" fontId="22" fillId="64" borderId="0" applyNumberFormat="0" applyBorder="0" applyAlignment="0" applyProtection="0"/>
    <xf numFmtId="0" fontId="22" fillId="64" borderId="0" applyNumberFormat="0" applyBorder="0" applyAlignment="0" applyProtection="0"/>
    <xf numFmtId="0" fontId="22" fillId="64" borderId="0" applyNumberFormat="0" applyBorder="0" applyAlignment="0" applyProtection="0"/>
    <xf numFmtId="0" fontId="22" fillId="64" borderId="0" applyNumberFormat="0" applyBorder="0" applyAlignment="0" applyProtection="0"/>
    <xf numFmtId="0" fontId="22" fillId="64" borderId="0" applyNumberFormat="0" applyBorder="0" applyAlignment="0" applyProtection="0"/>
    <xf numFmtId="0" fontId="22" fillId="64" borderId="0" applyNumberFormat="0" applyBorder="0" applyAlignment="0" applyProtection="0"/>
    <xf numFmtId="0" fontId="22" fillId="64" borderId="0" applyNumberFormat="0" applyBorder="0" applyAlignment="0" applyProtection="0"/>
    <xf numFmtId="0" fontId="22" fillId="64" borderId="0" applyNumberFormat="0" applyBorder="0" applyAlignment="0" applyProtection="0"/>
    <xf numFmtId="0" fontId="22" fillId="64" borderId="0" applyNumberFormat="0" applyBorder="0" applyAlignment="0" applyProtection="0"/>
    <xf numFmtId="0" fontId="22" fillId="64" borderId="0" applyNumberFormat="0" applyBorder="0" applyAlignment="0" applyProtection="0"/>
    <xf numFmtId="0" fontId="22" fillId="64" borderId="0" applyNumberFormat="0" applyBorder="0" applyAlignment="0" applyProtection="0"/>
    <xf numFmtId="0" fontId="22" fillId="64" borderId="0" applyNumberFormat="0" applyBorder="0" applyAlignment="0" applyProtection="0"/>
    <xf numFmtId="0" fontId="22" fillId="64" borderId="0" applyNumberFormat="0" applyBorder="0" applyAlignment="0" applyProtection="0"/>
    <xf numFmtId="0" fontId="22" fillId="64" borderId="0" applyNumberFormat="0" applyBorder="0" applyAlignment="0" applyProtection="0"/>
    <xf numFmtId="0" fontId="22" fillId="64" borderId="0" applyNumberFormat="0" applyBorder="0" applyAlignment="0" applyProtection="0"/>
    <xf numFmtId="0" fontId="22" fillId="64" borderId="0" applyNumberFormat="0" applyBorder="0" applyAlignment="0" applyProtection="0"/>
    <xf numFmtId="0" fontId="22" fillId="64" borderId="0" applyNumberFormat="0" applyBorder="0" applyAlignment="0" applyProtection="0"/>
    <xf numFmtId="0" fontId="22" fillId="64" borderId="0" applyNumberFormat="0" applyBorder="0" applyAlignment="0" applyProtection="0"/>
    <xf numFmtId="0" fontId="22" fillId="64" borderId="0" applyNumberFormat="0" applyBorder="0" applyAlignment="0" applyProtection="0"/>
    <xf numFmtId="0" fontId="22" fillId="64" borderId="0" applyNumberFormat="0" applyBorder="0" applyAlignment="0" applyProtection="0"/>
    <xf numFmtId="0" fontId="22" fillId="64" borderId="0" applyNumberFormat="0" applyBorder="0" applyAlignment="0" applyProtection="0"/>
    <xf numFmtId="0" fontId="22" fillId="64" borderId="0" applyNumberFormat="0" applyBorder="0" applyAlignment="0" applyProtection="0"/>
    <xf numFmtId="0" fontId="22" fillId="64" borderId="0" applyNumberFormat="0" applyBorder="0" applyAlignment="0" applyProtection="0"/>
    <xf numFmtId="0" fontId="22" fillId="64" borderId="0" applyNumberFormat="0" applyBorder="0" applyAlignment="0" applyProtection="0"/>
    <xf numFmtId="0" fontId="22" fillId="64" borderId="0" applyNumberFormat="0" applyBorder="0" applyAlignment="0" applyProtection="0"/>
    <xf numFmtId="0" fontId="22" fillId="64" borderId="0" applyNumberFormat="0" applyBorder="0" applyAlignment="0" applyProtection="0"/>
    <xf numFmtId="0" fontId="22" fillId="64" borderId="0" applyNumberFormat="0" applyBorder="0" applyAlignment="0" applyProtection="0"/>
    <xf numFmtId="0" fontId="22" fillId="64" borderId="0" applyNumberFormat="0" applyBorder="0" applyAlignment="0" applyProtection="0"/>
    <xf numFmtId="0" fontId="22" fillId="64" borderId="0" applyNumberFormat="0" applyBorder="0" applyAlignment="0" applyProtection="0"/>
    <xf numFmtId="0" fontId="22" fillId="64" borderId="0" applyNumberFormat="0" applyBorder="0" applyAlignment="0" applyProtection="0"/>
    <xf numFmtId="0" fontId="22" fillId="64" borderId="0" applyNumberFormat="0" applyBorder="0" applyAlignment="0" applyProtection="0"/>
    <xf numFmtId="0" fontId="22" fillId="64" borderId="0" applyNumberFormat="0" applyBorder="0" applyAlignment="0" applyProtection="0"/>
    <xf numFmtId="0" fontId="22" fillId="64" borderId="0" applyNumberFormat="0" applyBorder="0" applyAlignment="0" applyProtection="0"/>
    <xf numFmtId="0" fontId="22" fillId="64" borderId="0" applyNumberFormat="0" applyBorder="0" applyAlignment="0" applyProtection="0"/>
    <xf numFmtId="0" fontId="22" fillId="64" borderId="0" applyNumberFormat="0" applyBorder="0" applyAlignment="0" applyProtection="0"/>
    <xf numFmtId="0" fontId="22" fillId="64" borderId="0" applyNumberFormat="0" applyBorder="0" applyAlignment="0" applyProtection="0"/>
    <xf numFmtId="0" fontId="22" fillId="64" borderId="0" applyNumberFormat="0" applyBorder="0" applyAlignment="0" applyProtection="0"/>
    <xf numFmtId="0" fontId="22" fillId="64" borderId="0" applyNumberFormat="0" applyBorder="0" applyAlignment="0" applyProtection="0"/>
    <xf numFmtId="0" fontId="22" fillId="64" borderId="0" applyNumberFormat="0" applyBorder="0" applyAlignment="0" applyProtection="0"/>
    <xf numFmtId="0" fontId="22" fillId="64" borderId="0" applyNumberFormat="0" applyBorder="0" applyAlignment="0" applyProtection="0"/>
    <xf numFmtId="0" fontId="22" fillId="64" borderId="0" applyNumberFormat="0" applyBorder="0" applyAlignment="0" applyProtection="0"/>
    <xf numFmtId="0" fontId="22" fillId="64" borderId="0" applyNumberFormat="0" applyBorder="0" applyAlignment="0" applyProtection="0"/>
    <xf numFmtId="0" fontId="22" fillId="64" borderId="0" applyNumberFormat="0" applyBorder="0" applyAlignment="0" applyProtection="0"/>
    <xf numFmtId="0" fontId="22" fillId="64" borderId="0" applyNumberFormat="0" applyBorder="0" applyAlignment="0" applyProtection="0"/>
    <xf numFmtId="0" fontId="22" fillId="64" borderId="0" applyNumberFormat="0" applyBorder="0" applyAlignment="0" applyProtection="0"/>
    <xf numFmtId="0" fontId="22" fillId="64" borderId="0" applyNumberFormat="0" applyBorder="0" applyAlignment="0" applyProtection="0"/>
    <xf numFmtId="0" fontId="22" fillId="64" borderId="0" applyNumberFormat="0" applyBorder="0" applyAlignment="0" applyProtection="0"/>
    <xf numFmtId="0" fontId="22" fillId="64" borderId="0" applyNumberFormat="0" applyBorder="0" applyAlignment="0" applyProtection="0"/>
    <xf numFmtId="0" fontId="22" fillId="64" borderId="0" applyNumberFormat="0" applyBorder="0" applyAlignment="0" applyProtection="0"/>
    <xf numFmtId="0" fontId="22" fillId="64" borderId="0" applyNumberFormat="0" applyBorder="0" applyAlignment="0" applyProtection="0"/>
    <xf numFmtId="0" fontId="22" fillId="64" borderId="0" applyNumberFormat="0" applyBorder="0" applyAlignment="0" applyProtection="0"/>
    <xf numFmtId="0" fontId="22" fillId="64" borderId="0" applyNumberFormat="0" applyBorder="0" applyAlignment="0" applyProtection="0"/>
    <xf numFmtId="0" fontId="22" fillId="64" borderId="0" applyNumberFormat="0" applyBorder="0" applyAlignment="0" applyProtection="0"/>
    <xf numFmtId="0" fontId="22" fillId="64" borderId="0" applyNumberFormat="0" applyBorder="0" applyAlignment="0" applyProtection="0"/>
    <xf numFmtId="0" fontId="22" fillId="57" borderId="0" applyNumberFormat="0" applyBorder="0" applyAlignment="0" applyProtection="0"/>
    <xf numFmtId="0" fontId="22" fillId="59" borderId="0" applyNumberFormat="0" applyBorder="0" applyAlignment="0" applyProtection="0"/>
    <xf numFmtId="0" fontId="22" fillId="61" borderId="0" applyNumberFormat="0" applyBorder="0" applyAlignment="0" applyProtection="0"/>
    <xf numFmtId="0" fontId="22" fillId="63" borderId="0" applyNumberFormat="0" applyBorder="0" applyAlignment="0" applyProtection="0"/>
    <xf numFmtId="0" fontId="22" fillId="65" borderId="0" applyNumberFormat="0" applyBorder="0" applyAlignment="0" applyProtection="0"/>
    <xf numFmtId="0" fontId="22" fillId="64"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8" borderId="0" applyNumberFormat="0" applyBorder="0" applyAlignment="0" applyProtection="0"/>
    <xf numFmtId="0" fontId="22" fillId="58" borderId="0" applyNumberFormat="0" applyBorder="0" applyAlignment="0" applyProtection="0"/>
    <xf numFmtId="0" fontId="22" fillId="8" borderId="0" applyNumberFormat="0" applyBorder="0" applyAlignment="0" applyProtection="0"/>
    <xf numFmtId="0" fontId="22" fillId="58" borderId="0" applyNumberFormat="0" applyBorder="0" applyAlignment="0" applyProtection="0"/>
    <xf numFmtId="0" fontId="22" fillId="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8" borderId="0" applyNumberFormat="0" applyBorder="0" applyAlignment="0" applyProtection="0"/>
    <xf numFmtId="0" fontId="22" fillId="5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5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5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65"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60" borderId="0" applyNumberFormat="0" applyBorder="0" applyAlignment="0" applyProtection="0"/>
    <xf numFmtId="0" fontId="22" fillId="60" borderId="0" applyNumberFormat="0" applyBorder="0" applyAlignment="0" applyProtection="0"/>
    <xf numFmtId="0" fontId="22" fillId="60" borderId="0" applyNumberFormat="0" applyBorder="0" applyAlignment="0" applyProtection="0"/>
    <xf numFmtId="0" fontId="22" fillId="60" borderId="0" applyNumberFormat="0" applyBorder="0" applyAlignment="0" applyProtection="0"/>
    <xf numFmtId="0" fontId="22" fillId="60" borderId="0" applyNumberFormat="0" applyBorder="0" applyAlignment="0" applyProtection="0"/>
    <xf numFmtId="0" fontId="22" fillId="11" borderId="0" applyNumberFormat="0" applyBorder="0" applyAlignment="0" applyProtection="0"/>
    <xf numFmtId="0" fontId="22" fillId="60" borderId="0" applyNumberFormat="0" applyBorder="0" applyAlignment="0" applyProtection="0"/>
    <xf numFmtId="0" fontId="22" fillId="11" borderId="0" applyNumberFormat="0" applyBorder="0" applyAlignment="0" applyProtection="0"/>
    <xf numFmtId="0" fontId="22" fillId="60" borderId="0" applyNumberFormat="0" applyBorder="0" applyAlignment="0" applyProtection="0"/>
    <xf numFmtId="0" fontId="22" fillId="11" borderId="0" applyNumberFormat="0" applyBorder="0" applyAlignment="0" applyProtection="0"/>
    <xf numFmtId="0" fontId="22" fillId="60" borderId="0" applyNumberFormat="0" applyBorder="0" applyAlignment="0" applyProtection="0"/>
    <xf numFmtId="0" fontId="22" fillId="60" borderId="0" applyNumberFormat="0" applyBorder="0" applyAlignment="0" applyProtection="0"/>
    <xf numFmtId="0" fontId="22" fillId="11" borderId="0" applyNumberFormat="0" applyBorder="0" applyAlignment="0" applyProtection="0"/>
    <xf numFmtId="0" fontId="22" fillId="60" borderId="0" applyNumberFormat="0" applyBorder="0" applyAlignment="0" applyProtection="0"/>
    <xf numFmtId="0" fontId="22" fillId="60" borderId="0" applyNumberFormat="0" applyBorder="0" applyAlignment="0" applyProtection="0"/>
    <xf numFmtId="0" fontId="22" fillId="60" borderId="0" applyNumberFormat="0" applyBorder="0" applyAlignment="0" applyProtection="0"/>
    <xf numFmtId="0" fontId="22" fillId="60" borderId="0" applyNumberFormat="0" applyBorder="0" applyAlignment="0" applyProtection="0"/>
    <xf numFmtId="0" fontId="22" fillId="11" borderId="0" applyNumberFormat="0" applyBorder="0" applyAlignment="0" applyProtection="0"/>
    <xf numFmtId="0" fontId="22" fillId="60" borderId="0" applyNumberFormat="0" applyBorder="0" applyAlignment="0" applyProtection="0"/>
    <xf numFmtId="0" fontId="22" fillId="60" borderId="0" applyNumberFormat="0" applyBorder="0" applyAlignment="0" applyProtection="0"/>
    <xf numFmtId="0" fontId="22" fillId="11" borderId="0" applyNumberFormat="0" applyBorder="0" applyAlignment="0" applyProtection="0"/>
    <xf numFmtId="0" fontId="22" fillId="60" borderId="0" applyNumberFormat="0" applyBorder="0" applyAlignment="0" applyProtection="0"/>
    <xf numFmtId="0" fontId="22" fillId="60" borderId="0" applyNumberFormat="0" applyBorder="0" applyAlignment="0" applyProtection="0"/>
    <xf numFmtId="0" fontId="22" fillId="11" borderId="0" applyNumberFormat="0" applyBorder="0" applyAlignment="0" applyProtection="0"/>
    <xf numFmtId="0" fontId="22" fillId="60"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60"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60"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60" borderId="0" applyNumberFormat="0" applyBorder="0" applyAlignment="0" applyProtection="0"/>
    <xf numFmtId="0" fontId="22" fillId="60" borderId="0" applyNumberFormat="0" applyBorder="0" applyAlignment="0" applyProtection="0"/>
    <xf numFmtId="0" fontId="22" fillId="60" borderId="0" applyNumberFormat="0" applyBorder="0" applyAlignment="0" applyProtection="0"/>
    <xf numFmtId="0" fontId="22" fillId="60" borderId="0" applyNumberFormat="0" applyBorder="0" applyAlignment="0" applyProtection="0"/>
    <xf numFmtId="0" fontId="22" fillId="60" borderId="0" applyNumberFormat="0" applyBorder="0" applyAlignment="0" applyProtection="0"/>
    <xf numFmtId="0" fontId="22" fillId="60" borderId="0" applyNumberFormat="0" applyBorder="0" applyAlignment="0" applyProtection="0"/>
    <xf numFmtId="0" fontId="22" fillId="60" borderId="0" applyNumberFormat="0" applyBorder="0" applyAlignment="0" applyProtection="0"/>
    <xf numFmtId="0" fontId="22" fillId="60" borderId="0" applyNumberFormat="0" applyBorder="0" applyAlignment="0" applyProtection="0"/>
    <xf numFmtId="0" fontId="22" fillId="60" borderId="0" applyNumberFormat="0" applyBorder="0" applyAlignment="0" applyProtection="0"/>
    <xf numFmtId="0" fontId="22" fillId="60" borderId="0" applyNumberFormat="0" applyBorder="0" applyAlignment="0" applyProtection="0"/>
    <xf numFmtId="0" fontId="22" fillId="60" borderId="0" applyNumberFormat="0" applyBorder="0" applyAlignment="0" applyProtection="0"/>
    <xf numFmtId="0" fontId="22" fillId="60" borderId="0" applyNumberFormat="0" applyBorder="0" applyAlignment="0" applyProtection="0"/>
    <xf numFmtId="0" fontId="22" fillId="60" borderId="0" applyNumberFormat="0" applyBorder="0" applyAlignment="0" applyProtection="0"/>
    <xf numFmtId="0" fontId="22" fillId="60" borderId="0" applyNumberFormat="0" applyBorder="0" applyAlignment="0" applyProtection="0"/>
    <xf numFmtId="0" fontId="22" fillId="60" borderId="0" applyNumberFormat="0" applyBorder="0" applyAlignment="0" applyProtection="0"/>
    <xf numFmtId="0" fontId="22" fillId="60" borderId="0" applyNumberFormat="0" applyBorder="0" applyAlignment="0" applyProtection="0"/>
    <xf numFmtId="0" fontId="22" fillId="60" borderId="0" applyNumberFormat="0" applyBorder="0" applyAlignment="0" applyProtection="0"/>
    <xf numFmtId="0" fontId="22" fillId="60" borderId="0" applyNumberFormat="0" applyBorder="0" applyAlignment="0" applyProtection="0"/>
    <xf numFmtId="0" fontId="22" fillId="60" borderId="0" applyNumberFormat="0" applyBorder="0" applyAlignment="0" applyProtection="0"/>
    <xf numFmtId="0" fontId="22" fillId="60" borderId="0" applyNumberFormat="0" applyBorder="0" applyAlignment="0" applyProtection="0"/>
    <xf numFmtId="0" fontId="22" fillId="60" borderId="0" applyNumberFormat="0" applyBorder="0" applyAlignment="0" applyProtection="0"/>
    <xf numFmtId="0" fontId="22" fillId="60" borderId="0" applyNumberFormat="0" applyBorder="0" applyAlignment="0" applyProtection="0"/>
    <xf numFmtId="0" fontId="22" fillId="60" borderId="0" applyNumberFormat="0" applyBorder="0" applyAlignment="0" applyProtection="0"/>
    <xf numFmtId="0" fontId="22" fillId="60" borderId="0" applyNumberFormat="0" applyBorder="0" applyAlignment="0" applyProtection="0"/>
    <xf numFmtId="0" fontId="22" fillId="60" borderId="0" applyNumberFormat="0" applyBorder="0" applyAlignment="0" applyProtection="0"/>
    <xf numFmtId="0" fontId="22" fillId="60" borderId="0" applyNumberFormat="0" applyBorder="0" applyAlignment="0" applyProtection="0"/>
    <xf numFmtId="0" fontId="22" fillId="60" borderId="0" applyNumberFormat="0" applyBorder="0" applyAlignment="0" applyProtection="0"/>
    <xf numFmtId="0" fontId="22" fillId="60" borderId="0" applyNumberFormat="0" applyBorder="0" applyAlignment="0" applyProtection="0"/>
    <xf numFmtId="0" fontId="22" fillId="60" borderId="0" applyNumberFormat="0" applyBorder="0" applyAlignment="0" applyProtection="0"/>
    <xf numFmtId="0" fontId="22" fillId="60" borderId="0" applyNumberFormat="0" applyBorder="0" applyAlignment="0" applyProtection="0"/>
    <xf numFmtId="0" fontId="22" fillId="60" borderId="0" applyNumberFormat="0" applyBorder="0" applyAlignment="0" applyProtection="0"/>
    <xf numFmtId="0" fontId="22" fillId="60" borderId="0" applyNumberFormat="0" applyBorder="0" applyAlignment="0" applyProtection="0"/>
    <xf numFmtId="0" fontId="22" fillId="60" borderId="0" applyNumberFormat="0" applyBorder="0" applyAlignment="0" applyProtection="0"/>
    <xf numFmtId="0" fontId="22" fillId="60" borderId="0" applyNumberFormat="0" applyBorder="0" applyAlignment="0" applyProtection="0"/>
    <xf numFmtId="0" fontId="22" fillId="60" borderId="0" applyNumberFormat="0" applyBorder="0" applyAlignment="0" applyProtection="0"/>
    <xf numFmtId="0" fontId="22" fillId="60" borderId="0" applyNumberFormat="0" applyBorder="0" applyAlignment="0" applyProtection="0"/>
    <xf numFmtId="0" fontId="22" fillId="60" borderId="0" applyNumberFormat="0" applyBorder="0" applyAlignment="0" applyProtection="0"/>
    <xf numFmtId="0" fontId="22" fillId="60" borderId="0" applyNumberFormat="0" applyBorder="0" applyAlignment="0" applyProtection="0"/>
    <xf numFmtId="0" fontId="22" fillId="60" borderId="0" applyNumberFormat="0" applyBorder="0" applyAlignment="0" applyProtection="0"/>
    <xf numFmtId="0" fontId="22" fillId="60" borderId="0" applyNumberFormat="0" applyBorder="0" applyAlignment="0" applyProtection="0"/>
    <xf numFmtId="0" fontId="22" fillId="60" borderId="0" applyNumberFormat="0" applyBorder="0" applyAlignment="0" applyProtection="0"/>
    <xf numFmtId="0" fontId="22" fillId="60" borderId="0" applyNumberFormat="0" applyBorder="0" applyAlignment="0" applyProtection="0"/>
    <xf numFmtId="0" fontId="22" fillId="60" borderId="0" applyNumberFormat="0" applyBorder="0" applyAlignment="0" applyProtection="0"/>
    <xf numFmtId="0" fontId="22" fillId="60" borderId="0" applyNumberFormat="0" applyBorder="0" applyAlignment="0" applyProtection="0"/>
    <xf numFmtId="0" fontId="22" fillId="60" borderId="0" applyNumberFormat="0" applyBorder="0" applyAlignment="0" applyProtection="0"/>
    <xf numFmtId="0" fontId="22" fillId="60" borderId="0" applyNumberFormat="0" applyBorder="0" applyAlignment="0" applyProtection="0"/>
    <xf numFmtId="0" fontId="22" fillId="60" borderId="0" applyNumberFormat="0" applyBorder="0" applyAlignment="0" applyProtection="0"/>
    <xf numFmtId="0" fontId="22" fillId="60" borderId="0" applyNumberFormat="0" applyBorder="0" applyAlignment="0" applyProtection="0"/>
    <xf numFmtId="0" fontId="22" fillId="60" borderId="0" applyNumberFormat="0" applyBorder="0" applyAlignment="0" applyProtection="0"/>
    <xf numFmtId="0" fontId="22" fillId="60" borderId="0" applyNumberFormat="0" applyBorder="0" applyAlignment="0" applyProtection="0"/>
    <xf numFmtId="0" fontId="22" fillId="60" borderId="0" applyNumberFormat="0" applyBorder="0" applyAlignment="0" applyProtection="0"/>
    <xf numFmtId="0" fontId="22" fillId="60" borderId="0" applyNumberFormat="0" applyBorder="0" applyAlignment="0" applyProtection="0"/>
    <xf numFmtId="0" fontId="22" fillId="60" borderId="0" applyNumberFormat="0" applyBorder="0" applyAlignment="0" applyProtection="0"/>
    <xf numFmtId="0" fontId="22" fillId="60" borderId="0" applyNumberFormat="0" applyBorder="0" applyAlignment="0" applyProtection="0"/>
    <xf numFmtId="0" fontId="22" fillId="60" borderId="0" applyNumberFormat="0" applyBorder="0" applyAlignment="0" applyProtection="0"/>
    <xf numFmtId="0" fontId="22" fillId="60" borderId="0" applyNumberFormat="0" applyBorder="0" applyAlignment="0" applyProtection="0"/>
    <xf numFmtId="0" fontId="22" fillId="60" borderId="0" applyNumberFormat="0" applyBorder="0" applyAlignment="0" applyProtection="0"/>
    <xf numFmtId="0" fontId="22" fillId="60" borderId="0" applyNumberFormat="0" applyBorder="0" applyAlignment="0" applyProtection="0"/>
    <xf numFmtId="0" fontId="22" fillId="60" borderId="0" applyNumberFormat="0" applyBorder="0" applyAlignment="0" applyProtection="0"/>
    <xf numFmtId="0" fontId="22" fillId="60" borderId="0" applyNumberFormat="0" applyBorder="0" applyAlignment="0" applyProtection="0"/>
    <xf numFmtId="0" fontId="22" fillId="60" borderId="0" applyNumberFormat="0" applyBorder="0" applyAlignment="0" applyProtection="0"/>
    <xf numFmtId="0" fontId="22" fillId="60" borderId="0" applyNumberFormat="0" applyBorder="0" applyAlignment="0" applyProtection="0"/>
    <xf numFmtId="0" fontId="22" fillId="60" borderId="0" applyNumberFormat="0" applyBorder="0" applyAlignment="0" applyProtection="0"/>
    <xf numFmtId="0" fontId="22" fillId="60" borderId="0" applyNumberFormat="0" applyBorder="0" applyAlignment="0" applyProtection="0"/>
    <xf numFmtId="0" fontId="22" fillId="60" borderId="0" applyNumberFormat="0" applyBorder="0" applyAlignment="0" applyProtection="0"/>
    <xf numFmtId="0" fontId="22" fillId="60" borderId="0" applyNumberFormat="0" applyBorder="0" applyAlignment="0" applyProtection="0"/>
    <xf numFmtId="0" fontId="22" fillId="60" borderId="0" applyNumberFormat="0" applyBorder="0" applyAlignment="0" applyProtection="0"/>
    <xf numFmtId="0" fontId="22" fillId="60" borderId="0" applyNumberFormat="0" applyBorder="0" applyAlignment="0" applyProtection="0"/>
    <xf numFmtId="0" fontId="22" fillId="60" borderId="0" applyNumberFormat="0" applyBorder="0" applyAlignment="0" applyProtection="0"/>
    <xf numFmtId="0" fontId="22" fillId="60" borderId="0" applyNumberFormat="0" applyBorder="0" applyAlignment="0" applyProtection="0"/>
    <xf numFmtId="0" fontId="22" fillId="60" borderId="0" applyNumberFormat="0" applyBorder="0" applyAlignment="0" applyProtection="0"/>
    <xf numFmtId="0" fontId="22" fillId="60" borderId="0" applyNumberFormat="0" applyBorder="0" applyAlignment="0" applyProtection="0"/>
    <xf numFmtId="0" fontId="22" fillId="60" borderId="0" applyNumberFormat="0" applyBorder="0" applyAlignment="0" applyProtection="0"/>
    <xf numFmtId="0" fontId="22" fillId="60" borderId="0" applyNumberFormat="0" applyBorder="0" applyAlignment="0" applyProtection="0"/>
    <xf numFmtId="0" fontId="22" fillId="60" borderId="0" applyNumberFormat="0" applyBorder="0" applyAlignment="0" applyProtection="0"/>
    <xf numFmtId="0" fontId="22" fillId="66" borderId="0" applyNumberFormat="0" applyBorder="0" applyAlignment="0" applyProtection="0"/>
    <xf numFmtId="0" fontId="22" fillId="66" borderId="0" applyNumberFormat="0" applyBorder="0" applyAlignment="0" applyProtection="0"/>
    <xf numFmtId="0" fontId="22" fillId="66" borderId="0" applyNumberFormat="0" applyBorder="0" applyAlignment="0" applyProtection="0"/>
    <xf numFmtId="0" fontId="22" fillId="66" borderId="0" applyNumberFormat="0" applyBorder="0" applyAlignment="0" applyProtection="0"/>
    <xf numFmtId="0" fontId="22" fillId="66" borderId="0" applyNumberFormat="0" applyBorder="0" applyAlignment="0" applyProtection="0"/>
    <xf numFmtId="0" fontId="22" fillId="24" borderId="0" applyNumberFormat="0" applyBorder="0" applyAlignment="0" applyProtection="0"/>
    <xf numFmtId="0" fontId="22" fillId="66" borderId="0" applyNumberFormat="0" applyBorder="0" applyAlignment="0" applyProtection="0"/>
    <xf numFmtId="0" fontId="22" fillId="24" borderId="0" applyNumberFormat="0" applyBorder="0" applyAlignment="0" applyProtection="0"/>
    <xf numFmtId="0" fontId="22" fillId="66" borderId="0" applyNumberFormat="0" applyBorder="0" applyAlignment="0" applyProtection="0"/>
    <xf numFmtId="0" fontId="22" fillId="24" borderId="0" applyNumberFormat="0" applyBorder="0" applyAlignment="0" applyProtection="0"/>
    <xf numFmtId="0" fontId="22" fillId="66" borderId="0" applyNumberFormat="0" applyBorder="0" applyAlignment="0" applyProtection="0"/>
    <xf numFmtId="0" fontId="22" fillId="66" borderId="0" applyNumberFormat="0" applyBorder="0" applyAlignment="0" applyProtection="0"/>
    <xf numFmtId="0" fontId="22" fillId="24" borderId="0" applyNumberFormat="0" applyBorder="0" applyAlignment="0" applyProtection="0"/>
    <xf numFmtId="0" fontId="22" fillId="66" borderId="0" applyNumberFormat="0" applyBorder="0" applyAlignment="0" applyProtection="0"/>
    <xf numFmtId="0" fontId="22" fillId="66" borderId="0" applyNumberFormat="0" applyBorder="0" applyAlignment="0" applyProtection="0"/>
    <xf numFmtId="0" fontId="22" fillId="66" borderId="0" applyNumberFormat="0" applyBorder="0" applyAlignment="0" applyProtection="0"/>
    <xf numFmtId="0" fontId="22" fillId="66" borderId="0" applyNumberFormat="0" applyBorder="0" applyAlignment="0" applyProtection="0"/>
    <xf numFmtId="0" fontId="22" fillId="24" borderId="0" applyNumberFormat="0" applyBorder="0" applyAlignment="0" applyProtection="0"/>
    <xf numFmtId="0" fontId="22" fillId="66" borderId="0" applyNumberFormat="0" applyBorder="0" applyAlignment="0" applyProtection="0"/>
    <xf numFmtId="0" fontId="22" fillId="66" borderId="0" applyNumberFormat="0" applyBorder="0" applyAlignment="0" applyProtection="0"/>
    <xf numFmtId="0" fontId="22" fillId="24" borderId="0" applyNumberFormat="0" applyBorder="0" applyAlignment="0" applyProtection="0"/>
    <xf numFmtId="0" fontId="22" fillId="66" borderId="0" applyNumberFormat="0" applyBorder="0" applyAlignment="0" applyProtection="0"/>
    <xf numFmtId="0" fontId="22" fillId="66" borderId="0" applyNumberFormat="0" applyBorder="0" applyAlignment="0" applyProtection="0"/>
    <xf numFmtId="0" fontId="22" fillId="24" borderId="0" applyNumberFormat="0" applyBorder="0" applyAlignment="0" applyProtection="0"/>
    <xf numFmtId="0" fontId="22" fillId="66"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66"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66"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66" borderId="0" applyNumberFormat="0" applyBorder="0" applyAlignment="0" applyProtection="0"/>
    <xf numFmtId="0" fontId="22" fillId="66" borderId="0" applyNumberFormat="0" applyBorder="0" applyAlignment="0" applyProtection="0"/>
    <xf numFmtId="0" fontId="22" fillId="66" borderId="0" applyNumberFormat="0" applyBorder="0" applyAlignment="0" applyProtection="0"/>
    <xf numFmtId="0" fontId="22" fillId="66" borderId="0" applyNumberFormat="0" applyBorder="0" applyAlignment="0" applyProtection="0"/>
    <xf numFmtId="0" fontId="22" fillId="66" borderId="0" applyNumberFormat="0" applyBorder="0" applyAlignment="0" applyProtection="0"/>
    <xf numFmtId="0" fontId="22" fillId="66" borderId="0" applyNumberFormat="0" applyBorder="0" applyAlignment="0" applyProtection="0"/>
    <xf numFmtId="0" fontId="22" fillId="66" borderId="0" applyNumberFormat="0" applyBorder="0" applyAlignment="0" applyProtection="0"/>
    <xf numFmtId="0" fontId="22" fillId="66" borderId="0" applyNumberFormat="0" applyBorder="0" applyAlignment="0" applyProtection="0"/>
    <xf numFmtId="0" fontId="22" fillId="66" borderId="0" applyNumberFormat="0" applyBorder="0" applyAlignment="0" applyProtection="0"/>
    <xf numFmtId="0" fontId="22" fillId="66" borderId="0" applyNumberFormat="0" applyBorder="0" applyAlignment="0" applyProtection="0"/>
    <xf numFmtId="0" fontId="22" fillId="66" borderId="0" applyNumberFormat="0" applyBorder="0" applyAlignment="0" applyProtection="0"/>
    <xf numFmtId="0" fontId="22" fillId="66" borderId="0" applyNumberFormat="0" applyBorder="0" applyAlignment="0" applyProtection="0"/>
    <xf numFmtId="0" fontId="22" fillId="66" borderId="0" applyNumberFormat="0" applyBorder="0" applyAlignment="0" applyProtection="0"/>
    <xf numFmtId="0" fontId="22" fillId="66" borderId="0" applyNumberFormat="0" applyBorder="0" applyAlignment="0" applyProtection="0"/>
    <xf numFmtId="0" fontId="22" fillId="66" borderId="0" applyNumberFormat="0" applyBorder="0" applyAlignment="0" applyProtection="0"/>
    <xf numFmtId="0" fontId="22" fillId="66" borderId="0" applyNumberFormat="0" applyBorder="0" applyAlignment="0" applyProtection="0"/>
    <xf numFmtId="0" fontId="22" fillId="66" borderId="0" applyNumberFormat="0" applyBorder="0" applyAlignment="0" applyProtection="0"/>
    <xf numFmtId="0" fontId="22" fillId="66" borderId="0" applyNumberFormat="0" applyBorder="0" applyAlignment="0" applyProtection="0"/>
    <xf numFmtId="0" fontId="22" fillId="66" borderId="0" applyNumberFormat="0" applyBorder="0" applyAlignment="0" applyProtection="0"/>
    <xf numFmtId="0" fontId="22" fillId="66" borderId="0" applyNumberFormat="0" applyBorder="0" applyAlignment="0" applyProtection="0"/>
    <xf numFmtId="0" fontId="22" fillId="62" borderId="0" applyNumberFormat="0" applyBorder="0" applyAlignment="0" applyProtection="0"/>
    <xf numFmtId="0" fontId="22" fillId="66" borderId="0" applyNumberFormat="0" applyBorder="0" applyAlignment="0" applyProtection="0"/>
    <xf numFmtId="0" fontId="22" fillId="66" borderId="0" applyNumberFormat="0" applyBorder="0" applyAlignment="0" applyProtection="0"/>
    <xf numFmtId="0" fontId="22" fillId="66" borderId="0" applyNumberFormat="0" applyBorder="0" applyAlignment="0" applyProtection="0"/>
    <xf numFmtId="0" fontId="22" fillId="66" borderId="0" applyNumberFormat="0" applyBorder="0" applyAlignment="0" applyProtection="0"/>
    <xf numFmtId="0" fontId="22" fillId="66" borderId="0" applyNumberFormat="0" applyBorder="0" applyAlignment="0" applyProtection="0"/>
    <xf numFmtId="0" fontId="22" fillId="66" borderId="0" applyNumberFormat="0" applyBorder="0" applyAlignment="0" applyProtection="0"/>
    <xf numFmtId="0" fontId="22" fillId="66" borderId="0" applyNumberFormat="0" applyBorder="0" applyAlignment="0" applyProtection="0"/>
    <xf numFmtId="0" fontId="22" fillId="66" borderId="0" applyNumberFormat="0" applyBorder="0" applyAlignment="0" applyProtection="0"/>
    <xf numFmtId="0" fontId="22" fillId="66" borderId="0" applyNumberFormat="0" applyBorder="0" applyAlignment="0" applyProtection="0"/>
    <xf numFmtId="0" fontId="22" fillId="66" borderId="0" applyNumberFormat="0" applyBorder="0" applyAlignment="0" applyProtection="0"/>
    <xf numFmtId="0" fontId="22" fillId="66" borderId="0" applyNumberFormat="0" applyBorder="0" applyAlignment="0" applyProtection="0"/>
    <xf numFmtId="0" fontId="22" fillId="66" borderId="0" applyNumberFormat="0" applyBorder="0" applyAlignment="0" applyProtection="0"/>
    <xf numFmtId="0" fontId="22" fillId="66" borderId="0" applyNumberFormat="0" applyBorder="0" applyAlignment="0" applyProtection="0"/>
    <xf numFmtId="0" fontId="22" fillId="66" borderId="0" applyNumberFormat="0" applyBorder="0" applyAlignment="0" applyProtection="0"/>
    <xf numFmtId="0" fontId="22" fillId="66" borderId="0" applyNumberFormat="0" applyBorder="0" applyAlignment="0" applyProtection="0"/>
    <xf numFmtId="0" fontId="22" fillId="66" borderId="0" applyNumberFormat="0" applyBorder="0" applyAlignment="0" applyProtection="0"/>
    <xf numFmtId="0" fontId="22" fillId="66" borderId="0" applyNumberFormat="0" applyBorder="0" applyAlignment="0" applyProtection="0"/>
    <xf numFmtId="0" fontId="22" fillId="66" borderId="0" applyNumberFormat="0" applyBorder="0" applyAlignment="0" applyProtection="0"/>
    <xf numFmtId="0" fontId="22" fillId="66" borderId="0" applyNumberFormat="0" applyBorder="0" applyAlignment="0" applyProtection="0"/>
    <xf numFmtId="0" fontId="22" fillId="66" borderId="0" applyNumberFormat="0" applyBorder="0" applyAlignment="0" applyProtection="0"/>
    <xf numFmtId="0" fontId="22" fillId="66" borderId="0" applyNumberFormat="0" applyBorder="0" applyAlignment="0" applyProtection="0"/>
    <xf numFmtId="0" fontId="22" fillId="66" borderId="0" applyNumberFormat="0" applyBorder="0" applyAlignment="0" applyProtection="0"/>
    <xf numFmtId="0" fontId="22" fillId="66" borderId="0" applyNumberFormat="0" applyBorder="0" applyAlignment="0" applyProtection="0"/>
    <xf numFmtId="0" fontId="22" fillId="66" borderId="0" applyNumberFormat="0" applyBorder="0" applyAlignment="0" applyProtection="0"/>
    <xf numFmtId="0" fontId="22" fillId="66" borderId="0" applyNumberFormat="0" applyBorder="0" applyAlignment="0" applyProtection="0"/>
    <xf numFmtId="0" fontId="22" fillId="66" borderId="0" applyNumberFormat="0" applyBorder="0" applyAlignment="0" applyProtection="0"/>
    <xf numFmtId="0" fontId="22" fillId="66" borderId="0" applyNumberFormat="0" applyBorder="0" applyAlignment="0" applyProtection="0"/>
    <xf numFmtId="0" fontId="22" fillId="66" borderId="0" applyNumberFormat="0" applyBorder="0" applyAlignment="0" applyProtection="0"/>
    <xf numFmtId="0" fontId="22" fillId="66" borderId="0" applyNumberFormat="0" applyBorder="0" applyAlignment="0" applyProtection="0"/>
    <xf numFmtId="0" fontId="22" fillId="66" borderId="0" applyNumberFormat="0" applyBorder="0" applyAlignment="0" applyProtection="0"/>
    <xf numFmtId="0" fontId="22" fillId="66" borderId="0" applyNumberFormat="0" applyBorder="0" applyAlignment="0" applyProtection="0"/>
    <xf numFmtId="0" fontId="22" fillId="66" borderId="0" applyNumberFormat="0" applyBorder="0" applyAlignment="0" applyProtection="0"/>
    <xf numFmtId="0" fontId="22" fillId="66" borderId="0" applyNumberFormat="0" applyBorder="0" applyAlignment="0" applyProtection="0"/>
    <xf numFmtId="0" fontId="22" fillId="66" borderId="0" applyNumberFormat="0" applyBorder="0" applyAlignment="0" applyProtection="0"/>
    <xf numFmtId="0" fontId="22" fillId="66" borderId="0" applyNumberFormat="0" applyBorder="0" applyAlignment="0" applyProtection="0"/>
    <xf numFmtId="0" fontId="22" fillId="66" borderId="0" applyNumberFormat="0" applyBorder="0" applyAlignment="0" applyProtection="0"/>
    <xf numFmtId="0" fontId="22" fillId="66" borderId="0" applyNumberFormat="0" applyBorder="0" applyAlignment="0" applyProtection="0"/>
    <xf numFmtId="0" fontId="22" fillId="66" borderId="0" applyNumberFormat="0" applyBorder="0" applyAlignment="0" applyProtection="0"/>
    <xf numFmtId="0" fontId="22" fillId="66" borderId="0" applyNumberFormat="0" applyBorder="0" applyAlignment="0" applyProtection="0"/>
    <xf numFmtId="0" fontId="22" fillId="66" borderId="0" applyNumberFormat="0" applyBorder="0" applyAlignment="0" applyProtection="0"/>
    <xf numFmtId="0" fontId="22" fillId="66" borderId="0" applyNumberFormat="0" applyBorder="0" applyAlignment="0" applyProtection="0"/>
    <xf numFmtId="0" fontId="22" fillId="66" borderId="0" applyNumberFormat="0" applyBorder="0" applyAlignment="0" applyProtection="0"/>
    <xf numFmtId="0" fontId="22" fillId="66" borderId="0" applyNumberFormat="0" applyBorder="0" applyAlignment="0" applyProtection="0"/>
    <xf numFmtId="0" fontId="22" fillId="66" borderId="0" applyNumberFormat="0" applyBorder="0" applyAlignment="0" applyProtection="0"/>
    <xf numFmtId="0" fontId="22" fillId="66" borderId="0" applyNumberFormat="0" applyBorder="0" applyAlignment="0" applyProtection="0"/>
    <xf numFmtId="0" fontId="22" fillId="66" borderId="0" applyNumberFormat="0" applyBorder="0" applyAlignment="0" applyProtection="0"/>
    <xf numFmtId="0" fontId="22" fillId="66" borderId="0" applyNumberFormat="0" applyBorder="0" applyAlignment="0" applyProtection="0"/>
    <xf numFmtId="0" fontId="22" fillId="66" borderId="0" applyNumberFormat="0" applyBorder="0" applyAlignment="0" applyProtection="0"/>
    <xf numFmtId="0" fontId="22" fillId="66" borderId="0" applyNumberFormat="0" applyBorder="0" applyAlignment="0" applyProtection="0"/>
    <xf numFmtId="0" fontId="22" fillId="66" borderId="0" applyNumberFormat="0" applyBorder="0" applyAlignment="0" applyProtection="0"/>
    <xf numFmtId="0" fontId="22" fillId="66" borderId="0" applyNumberFormat="0" applyBorder="0" applyAlignment="0" applyProtection="0"/>
    <xf numFmtId="0" fontId="22" fillId="66" borderId="0" applyNumberFormat="0" applyBorder="0" applyAlignment="0" applyProtection="0"/>
    <xf numFmtId="0" fontId="22" fillId="66" borderId="0" applyNumberFormat="0" applyBorder="0" applyAlignment="0" applyProtection="0"/>
    <xf numFmtId="0" fontId="22" fillId="66" borderId="0" applyNumberFormat="0" applyBorder="0" applyAlignment="0" applyProtection="0"/>
    <xf numFmtId="0" fontId="22" fillId="66"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5" borderId="0" applyNumberFormat="0" applyBorder="0" applyAlignment="0" applyProtection="0"/>
    <xf numFmtId="0" fontId="22" fillId="63" borderId="0" applyNumberFormat="0" applyBorder="0" applyAlignment="0" applyProtection="0"/>
    <xf numFmtId="0" fontId="22" fillId="5" borderId="0" applyNumberFormat="0" applyBorder="0" applyAlignment="0" applyProtection="0"/>
    <xf numFmtId="0" fontId="22" fillId="63" borderId="0" applyNumberFormat="0" applyBorder="0" applyAlignment="0" applyProtection="0"/>
    <xf numFmtId="0" fontId="22" fillId="5"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5"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5"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5"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5" borderId="0" applyNumberFormat="0" applyBorder="0" applyAlignment="0" applyProtection="0"/>
    <xf numFmtId="0" fontId="22" fillId="63"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63"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63"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67"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8" borderId="0" applyNumberFormat="0" applyBorder="0" applyAlignment="0" applyProtection="0"/>
    <xf numFmtId="0" fontId="22" fillId="58" borderId="0" applyNumberFormat="0" applyBorder="0" applyAlignment="0" applyProtection="0"/>
    <xf numFmtId="0" fontId="22" fillId="8" borderId="0" applyNumberFormat="0" applyBorder="0" applyAlignment="0" applyProtection="0"/>
    <xf numFmtId="0" fontId="22" fillId="58" borderId="0" applyNumberFormat="0" applyBorder="0" applyAlignment="0" applyProtection="0"/>
    <xf numFmtId="0" fontId="22" fillId="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8" borderId="0" applyNumberFormat="0" applyBorder="0" applyAlignment="0" applyProtection="0"/>
    <xf numFmtId="0" fontId="22" fillId="5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5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5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65"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68" borderId="0" applyNumberFormat="0" applyBorder="0" applyAlignment="0" applyProtection="0"/>
    <xf numFmtId="0" fontId="22" fillId="68" borderId="0" applyNumberFormat="0" applyBorder="0" applyAlignment="0" applyProtection="0"/>
    <xf numFmtId="0" fontId="22" fillId="68" borderId="0" applyNumberFormat="0" applyBorder="0" applyAlignment="0" applyProtection="0"/>
    <xf numFmtId="0" fontId="22" fillId="68" borderId="0" applyNumberFormat="0" applyBorder="0" applyAlignment="0" applyProtection="0"/>
    <xf numFmtId="0" fontId="22" fillId="68" borderId="0" applyNumberFormat="0" applyBorder="0" applyAlignment="0" applyProtection="0"/>
    <xf numFmtId="0" fontId="22" fillId="25" borderId="0" applyNumberFormat="0" applyBorder="0" applyAlignment="0" applyProtection="0"/>
    <xf numFmtId="0" fontId="22" fillId="68" borderId="0" applyNumberFormat="0" applyBorder="0" applyAlignment="0" applyProtection="0"/>
    <xf numFmtId="0" fontId="22" fillId="25" borderId="0" applyNumberFormat="0" applyBorder="0" applyAlignment="0" applyProtection="0"/>
    <xf numFmtId="0" fontId="22" fillId="68" borderId="0" applyNumberFormat="0" applyBorder="0" applyAlignment="0" applyProtection="0"/>
    <xf numFmtId="0" fontId="22" fillId="25" borderId="0" applyNumberFormat="0" applyBorder="0" applyAlignment="0" applyProtection="0"/>
    <xf numFmtId="0" fontId="22" fillId="68" borderId="0" applyNumberFormat="0" applyBorder="0" applyAlignment="0" applyProtection="0"/>
    <xf numFmtId="0" fontId="22" fillId="68" borderId="0" applyNumberFormat="0" applyBorder="0" applyAlignment="0" applyProtection="0"/>
    <xf numFmtId="0" fontId="22" fillId="25" borderId="0" applyNumberFormat="0" applyBorder="0" applyAlignment="0" applyProtection="0"/>
    <xf numFmtId="0" fontId="22" fillId="68" borderId="0" applyNumberFormat="0" applyBorder="0" applyAlignment="0" applyProtection="0"/>
    <xf numFmtId="0" fontId="22" fillId="68" borderId="0" applyNumberFormat="0" applyBorder="0" applyAlignment="0" applyProtection="0"/>
    <xf numFmtId="0" fontId="22" fillId="68" borderId="0" applyNumberFormat="0" applyBorder="0" applyAlignment="0" applyProtection="0"/>
    <xf numFmtId="0" fontId="22" fillId="68" borderId="0" applyNumberFormat="0" applyBorder="0" applyAlignment="0" applyProtection="0"/>
    <xf numFmtId="0" fontId="22" fillId="25" borderId="0" applyNumberFormat="0" applyBorder="0" applyAlignment="0" applyProtection="0"/>
    <xf numFmtId="0" fontId="22" fillId="68" borderId="0" applyNumberFormat="0" applyBorder="0" applyAlignment="0" applyProtection="0"/>
    <xf numFmtId="0" fontId="22" fillId="68" borderId="0" applyNumberFormat="0" applyBorder="0" applyAlignment="0" applyProtection="0"/>
    <xf numFmtId="0" fontId="22" fillId="25" borderId="0" applyNumberFormat="0" applyBorder="0" applyAlignment="0" applyProtection="0"/>
    <xf numFmtId="0" fontId="22" fillId="68" borderId="0" applyNumberFormat="0" applyBorder="0" applyAlignment="0" applyProtection="0"/>
    <xf numFmtId="0" fontId="22" fillId="68" borderId="0" applyNumberFormat="0" applyBorder="0" applyAlignment="0" applyProtection="0"/>
    <xf numFmtId="0" fontId="22" fillId="25" borderId="0" applyNumberFormat="0" applyBorder="0" applyAlignment="0" applyProtection="0"/>
    <xf numFmtId="0" fontId="22" fillId="68"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68"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68"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68" borderId="0" applyNumberFormat="0" applyBorder="0" applyAlignment="0" applyProtection="0"/>
    <xf numFmtId="0" fontId="22" fillId="68" borderId="0" applyNumberFormat="0" applyBorder="0" applyAlignment="0" applyProtection="0"/>
    <xf numFmtId="0" fontId="22" fillId="68" borderId="0" applyNumberFormat="0" applyBorder="0" applyAlignment="0" applyProtection="0"/>
    <xf numFmtId="0" fontId="22" fillId="68" borderId="0" applyNumberFormat="0" applyBorder="0" applyAlignment="0" applyProtection="0"/>
    <xf numFmtId="0" fontId="22" fillId="68" borderId="0" applyNumberFormat="0" applyBorder="0" applyAlignment="0" applyProtection="0"/>
    <xf numFmtId="0" fontId="22" fillId="68" borderId="0" applyNumberFormat="0" applyBorder="0" applyAlignment="0" applyProtection="0"/>
    <xf numFmtId="0" fontId="22" fillId="68" borderId="0" applyNumberFormat="0" applyBorder="0" applyAlignment="0" applyProtection="0"/>
    <xf numFmtId="0" fontId="22" fillId="68" borderId="0" applyNumberFormat="0" applyBorder="0" applyAlignment="0" applyProtection="0"/>
    <xf numFmtId="0" fontId="22" fillId="68" borderId="0" applyNumberFormat="0" applyBorder="0" applyAlignment="0" applyProtection="0"/>
    <xf numFmtId="0" fontId="22" fillId="68" borderId="0" applyNumberFormat="0" applyBorder="0" applyAlignment="0" applyProtection="0"/>
    <xf numFmtId="0" fontId="22" fillId="68" borderId="0" applyNumberFormat="0" applyBorder="0" applyAlignment="0" applyProtection="0"/>
    <xf numFmtId="0" fontId="22" fillId="68" borderId="0" applyNumberFormat="0" applyBorder="0" applyAlignment="0" applyProtection="0"/>
    <xf numFmtId="0" fontId="22" fillId="68" borderId="0" applyNumberFormat="0" applyBorder="0" applyAlignment="0" applyProtection="0"/>
    <xf numFmtId="0" fontId="22" fillId="68" borderId="0" applyNumberFormat="0" applyBorder="0" applyAlignment="0" applyProtection="0"/>
    <xf numFmtId="0" fontId="22" fillId="68" borderId="0" applyNumberFormat="0" applyBorder="0" applyAlignment="0" applyProtection="0"/>
    <xf numFmtId="0" fontId="22" fillId="68" borderId="0" applyNumberFormat="0" applyBorder="0" applyAlignment="0" applyProtection="0"/>
    <xf numFmtId="0" fontId="22" fillId="68" borderId="0" applyNumberFormat="0" applyBorder="0" applyAlignment="0" applyProtection="0"/>
    <xf numFmtId="0" fontId="22" fillId="68" borderId="0" applyNumberFormat="0" applyBorder="0" applyAlignment="0" applyProtection="0"/>
    <xf numFmtId="0" fontId="22" fillId="68" borderId="0" applyNumberFormat="0" applyBorder="0" applyAlignment="0" applyProtection="0"/>
    <xf numFmtId="0" fontId="22" fillId="68" borderId="0" applyNumberFormat="0" applyBorder="0" applyAlignment="0" applyProtection="0"/>
    <xf numFmtId="0" fontId="22" fillId="62" borderId="0" applyNumberFormat="0" applyBorder="0" applyAlignment="0" applyProtection="0"/>
    <xf numFmtId="0" fontId="22" fillId="68" borderId="0" applyNumberFormat="0" applyBorder="0" applyAlignment="0" applyProtection="0"/>
    <xf numFmtId="0" fontId="22" fillId="68" borderId="0" applyNumberFormat="0" applyBorder="0" applyAlignment="0" applyProtection="0"/>
    <xf numFmtId="0" fontId="22" fillId="68" borderId="0" applyNumberFormat="0" applyBorder="0" applyAlignment="0" applyProtection="0"/>
    <xf numFmtId="0" fontId="22" fillId="68" borderId="0" applyNumberFormat="0" applyBorder="0" applyAlignment="0" applyProtection="0"/>
    <xf numFmtId="0" fontId="22" fillId="68" borderId="0" applyNumberFormat="0" applyBorder="0" applyAlignment="0" applyProtection="0"/>
    <xf numFmtId="0" fontId="22" fillId="68" borderId="0" applyNumberFormat="0" applyBorder="0" applyAlignment="0" applyProtection="0"/>
    <xf numFmtId="0" fontId="22" fillId="68" borderId="0" applyNumberFormat="0" applyBorder="0" applyAlignment="0" applyProtection="0"/>
    <xf numFmtId="0" fontId="22" fillId="68" borderId="0" applyNumberFormat="0" applyBorder="0" applyAlignment="0" applyProtection="0"/>
    <xf numFmtId="0" fontId="22" fillId="68" borderId="0" applyNumberFormat="0" applyBorder="0" applyAlignment="0" applyProtection="0"/>
    <xf numFmtId="0" fontId="22" fillId="68" borderId="0" applyNumberFormat="0" applyBorder="0" applyAlignment="0" applyProtection="0"/>
    <xf numFmtId="0" fontId="22" fillId="68" borderId="0" applyNumberFormat="0" applyBorder="0" applyAlignment="0" applyProtection="0"/>
    <xf numFmtId="0" fontId="22" fillId="68" borderId="0" applyNumberFormat="0" applyBorder="0" applyAlignment="0" applyProtection="0"/>
    <xf numFmtId="0" fontId="22" fillId="68" borderId="0" applyNumberFormat="0" applyBorder="0" applyAlignment="0" applyProtection="0"/>
    <xf numFmtId="0" fontId="22" fillId="68" borderId="0" applyNumberFormat="0" applyBorder="0" applyAlignment="0" applyProtection="0"/>
    <xf numFmtId="0" fontId="22" fillId="68" borderId="0" applyNumberFormat="0" applyBorder="0" applyAlignment="0" applyProtection="0"/>
    <xf numFmtId="0" fontId="22" fillId="68" borderId="0" applyNumberFormat="0" applyBorder="0" applyAlignment="0" applyProtection="0"/>
    <xf numFmtId="0" fontId="22" fillId="68" borderId="0" applyNumberFormat="0" applyBorder="0" applyAlignment="0" applyProtection="0"/>
    <xf numFmtId="0" fontId="22" fillId="68" borderId="0" applyNumberFormat="0" applyBorder="0" applyAlignment="0" applyProtection="0"/>
    <xf numFmtId="0" fontId="22" fillId="68" borderId="0" applyNumberFormat="0" applyBorder="0" applyAlignment="0" applyProtection="0"/>
    <xf numFmtId="0" fontId="22" fillId="68" borderId="0" applyNumberFormat="0" applyBorder="0" applyAlignment="0" applyProtection="0"/>
    <xf numFmtId="0" fontId="22" fillId="68" borderId="0" applyNumberFormat="0" applyBorder="0" applyAlignment="0" applyProtection="0"/>
    <xf numFmtId="0" fontId="22" fillId="68" borderId="0" applyNumberFormat="0" applyBorder="0" applyAlignment="0" applyProtection="0"/>
    <xf numFmtId="0" fontId="22" fillId="68" borderId="0" applyNumberFormat="0" applyBorder="0" applyAlignment="0" applyProtection="0"/>
    <xf numFmtId="0" fontId="22" fillId="68" borderId="0" applyNumberFormat="0" applyBorder="0" applyAlignment="0" applyProtection="0"/>
    <xf numFmtId="0" fontId="22" fillId="68" borderId="0" applyNumberFormat="0" applyBorder="0" applyAlignment="0" applyProtection="0"/>
    <xf numFmtId="0" fontId="22" fillId="68" borderId="0" applyNumberFormat="0" applyBorder="0" applyAlignment="0" applyProtection="0"/>
    <xf numFmtId="0" fontId="22" fillId="68" borderId="0" applyNumberFormat="0" applyBorder="0" applyAlignment="0" applyProtection="0"/>
    <xf numFmtId="0" fontId="22" fillId="68" borderId="0" applyNumberFormat="0" applyBorder="0" applyAlignment="0" applyProtection="0"/>
    <xf numFmtId="0" fontId="22" fillId="68" borderId="0" applyNumberFormat="0" applyBorder="0" applyAlignment="0" applyProtection="0"/>
    <xf numFmtId="0" fontId="22" fillId="68" borderId="0" applyNumberFormat="0" applyBorder="0" applyAlignment="0" applyProtection="0"/>
    <xf numFmtId="0" fontId="22" fillId="68" borderId="0" applyNumberFormat="0" applyBorder="0" applyAlignment="0" applyProtection="0"/>
    <xf numFmtId="0" fontId="22" fillId="68" borderId="0" applyNumberFormat="0" applyBorder="0" applyAlignment="0" applyProtection="0"/>
    <xf numFmtId="0" fontId="22" fillId="68" borderId="0" applyNumberFormat="0" applyBorder="0" applyAlignment="0" applyProtection="0"/>
    <xf numFmtId="0" fontId="22" fillId="68" borderId="0" applyNumberFormat="0" applyBorder="0" applyAlignment="0" applyProtection="0"/>
    <xf numFmtId="0" fontId="22" fillId="68" borderId="0" applyNumberFormat="0" applyBorder="0" applyAlignment="0" applyProtection="0"/>
    <xf numFmtId="0" fontId="22" fillId="68" borderId="0" applyNumberFormat="0" applyBorder="0" applyAlignment="0" applyProtection="0"/>
    <xf numFmtId="0" fontId="22" fillId="68" borderId="0" applyNumberFormat="0" applyBorder="0" applyAlignment="0" applyProtection="0"/>
    <xf numFmtId="0" fontId="22" fillId="68" borderId="0" applyNumberFormat="0" applyBorder="0" applyAlignment="0" applyProtection="0"/>
    <xf numFmtId="0" fontId="22" fillId="68" borderId="0" applyNumberFormat="0" applyBorder="0" applyAlignment="0" applyProtection="0"/>
    <xf numFmtId="0" fontId="22" fillId="68" borderId="0" applyNumberFormat="0" applyBorder="0" applyAlignment="0" applyProtection="0"/>
    <xf numFmtId="0" fontId="22" fillId="68" borderId="0" applyNumberFormat="0" applyBorder="0" applyAlignment="0" applyProtection="0"/>
    <xf numFmtId="0" fontId="22" fillId="68" borderId="0" applyNumberFormat="0" applyBorder="0" applyAlignment="0" applyProtection="0"/>
    <xf numFmtId="0" fontId="22" fillId="68" borderId="0" applyNumberFormat="0" applyBorder="0" applyAlignment="0" applyProtection="0"/>
    <xf numFmtId="0" fontId="22" fillId="68" borderId="0" applyNumberFormat="0" applyBorder="0" applyAlignment="0" applyProtection="0"/>
    <xf numFmtId="0" fontId="22" fillId="68" borderId="0" applyNumberFormat="0" applyBorder="0" applyAlignment="0" applyProtection="0"/>
    <xf numFmtId="0" fontId="22" fillId="68" borderId="0" applyNumberFormat="0" applyBorder="0" applyAlignment="0" applyProtection="0"/>
    <xf numFmtId="0" fontId="22" fillId="68" borderId="0" applyNumberFormat="0" applyBorder="0" applyAlignment="0" applyProtection="0"/>
    <xf numFmtId="0" fontId="22" fillId="68" borderId="0" applyNumberFormat="0" applyBorder="0" applyAlignment="0" applyProtection="0"/>
    <xf numFmtId="0" fontId="22" fillId="68" borderId="0" applyNumberFormat="0" applyBorder="0" applyAlignment="0" applyProtection="0"/>
    <xf numFmtId="0" fontId="22" fillId="68" borderId="0" applyNumberFormat="0" applyBorder="0" applyAlignment="0" applyProtection="0"/>
    <xf numFmtId="0" fontId="22" fillId="68" borderId="0" applyNumberFormat="0" applyBorder="0" applyAlignment="0" applyProtection="0"/>
    <xf numFmtId="0" fontId="22" fillId="68" borderId="0" applyNumberFormat="0" applyBorder="0" applyAlignment="0" applyProtection="0"/>
    <xf numFmtId="0" fontId="22" fillId="68" borderId="0" applyNumberFormat="0" applyBorder="0" applyAlignment="0" applyProtection="0"/>
    <xf numFmtId="0" fontId="22" fillId="68" borderId="0" applyNumberFormat="0" applyBorder="0" applyAlignment="0" applyProtection="0"/>
    <xf numFmtId="0" fontId="22" fillId="68" borderId="0" applyNumberFormat="0" applyBorder="0" applyAlignment="0" applyProtection="0"/>
    <xf numFmtId="0" fontId="22" fillId="60" borderId="0" applyNumberFormat="0" applyBorder="0" applyAlignment="0" applyProtection="0"/>
    <xf numFmtId="0" fontId="22" fillId="66" borderId="0" applyNumberFormat="0" applyBorder="0" applyAlignment="0" applyProtection="0"/>
    <xf numFmtId="0" fontId="22" fillId="63" borderId="0" applyNumberFormat="0" applyBorder="0" applyAlignment="0" applyProtection="0"/>
    <xf numFmtId="0" fontId="22" fillId="58" borderId="0" applyNumberFormat="0" applyBorder="0" applyAlignment="0" applyProtection="0"/>
    <xf numFmtId="0" fontId="22" fillId="68" borderId="0" applyNumberFormat="0" applyBorder="0" applyAlignment="0" applyProtection="0"/>
    <xf numFmtId="0" fontId="22" fillId="58" borderId="0" applyNumberFormat="0" applyBorder="0" applyAlignment="0" applyProtection="0"/>
    <xf numFmtId="0" fontId="24" fillId="65" borderId="0" applyNumberFormat="0" applyBorder="0" applyAlignment="0" applyProtection="0"/>
    <xf numFmtId="0" fontId="24" fillId="69" borderId="0" applyNumberFormat="0" applyBorder="0" applyAlignment="0" applyProtection="0"/>
    <xf numFmtId="0" fontId="24" fillId="69" borderId="0" applyNumberFormat="0" applyBorder="0" applyAlignment="0" applyProtection="0"/>
    <xf numFmtId="0" fontId="24" fillId="69" borderId="0" applyNumberFormat="0" applyBorder="0" applyAlignment="0" applyProtection="0"/>
    <xf numFmtId="0" fontId="24" fillId="69" borderId="0" applyNumberFormat="0" applyBorder="0" applyAlignment="0" applyProtection="0"/>
    <xf numFmtId="0" fontId="24" fillId="69" borderId="0" applyNumberFormat="0" applyBorder="0" applyAlignment="0" applyProtection="0"/>
    <xf numFmtId="0" fontId="24" fillId="69" borderId="0" applyNumberFormat="0" applyBorder="0" applyAlignment="0" applyProtection="0"/>
    <xf numFmtId="0" fontId="24" fillId="69" borderId="0" applyNumberFormat="0" applyBorder="0" applyAlignment="0" applyProtection="0"/>
    <xf numFmtId="0" fontId="24" fillId="69" borderId="0" applyNumberFormat="0" applyBorder="0" applyAlignment="0" applyProtection="0"/>
    <xf numFmtId="0" fontId="24" fillId="69" borderId="0" applyNumberFormat="0" applyBorder="0" applyAlignment="0" applyProtection="0"/>
    <xf numFmtId="0" fontId="24" fillId="69" borderId="0" applyNumberFormat="0" applyBorder="0" applyAlignment="0" applyProtection="0"/>
    <xf numFmtId="0" fontId="24" fillId="69" borderId="0" applyNumberFormat="0" applyBorder="0" applyAlignment="0" applyProtection="0"/>
    <xf numFmtId="0" fontId="24" fillId="69" borderId="0" applyNumberFormat="0" applyBorder="0" applyAlignment="0" applyProtection="0"/>
    <xf numFmtId="0" fontId="24" fillId="69" borderId="0" applyNumberFormat="0" applyBorder="0" applyAlignment="0" applyProtection="0"/>
    <xf numFmtId="0" fontId="24" fillId="69" borderId="0" applyNumberFormat="0" applyBorder="0" applyAlignment="0" applyProtection="0"/>
    <xf numFmtId="0" fontId="24" fillId="69" borderId="0" applyNumberFormat="0" applyBorder="0" applyAlignment="0" applyProtection="0"/>
    <xf numFmtId="0" fontId="24" fillId="69" borderId="0" applyNumberFormat="0" applyBorder="0" applyAlignment="0" applyProtection="0"/>
    <xf numFmtId="0" fontId="24" fillId="69" borderId="0" applyNumberFormat="0" applyBorder="0" applyAlignment="0" applyProtection="0"/>
    <xf numFmtId="0" fontId="24" fillId="69" borderId="0" applyNumberFormat="0" applyBorder="0" applyAlignment="0" applyProtection="0"/>
    <xf numFmtId="0" fontId="24" fillId="69" borderId="0" applyNumberFormat="0" applyBorder="0" applyAlignment="0" applyProtection="0"/>
    <xf numFmtId="0" fontId="24" fillId="69" borderId="0" applyNumberFormat="0" applyBorder="0" applyAlignment="0" applyProtection="0"/>
    <xf numFmtId="0" fontId="24" fillId="69" borderId="0" applyNumberFormat="0" applyBorder="0" applyAlignment="0" applyProtection="0"/>
    <xf numFmtId="0" fontId="24" fillId="69" borderId="0" applyNumberFormat="0" applyBorder="0" applyAlignment="0" applyProtection="0"/>
    <xf numFmtId="0" fontId="24" fillId="69" borderId="0" applyNumberFormat="0" applyBorder="0" applyAlignment="0" applyProtection="0"/>
    <xf numFmtId="0" fontId="24" fillId="69" borderId="0" applyNumberFormat="0" applyBorder="0" applyAlignment="0" applyProtection="0"/>
    <xf numFmtId="0" fontId="24" fillId="69" borderId="0" applyNumberFormat="0" applyBorder="0" applyAlignment="0" applyProtection="0"/>
    <xf numFmtId="0" fontId="24" fillId="69" borderId="0" applyNumberFormat="0" applyBorder="0" applyAlignment="0" applyProtection="0"/>
    <xf numFmtId="0" fontId="24" fillId="69" borderId="0" applyNumberFormat="0" applyBorder="0" applyAlignment="0" applyProtection="0"/>
    <xf numFmtId="0" fontId="24" fillId="69" borderId="0" applyNumberFormat="0" applyBorder="0" applyAlignment="0" applyProtection="0"/>
    <xf numFmtId="0" fontId="24" fillId="69" borderId="0" applyNumberFormat="0" applyBorder="0" applyAlignment="0" applyProtection="0"/>
    <xf numFmtId="0" fontId="24" fillId="69" borderId="0" applyNumberFormat="0" applyBorder="0" applyAlignment="0" applyProtection="0"/>
    <xf numFmtId="0" fontId="24" fillId="69" borderId="0" applyNumberFormat="0" applyBorder="0" applyAlignment="0" applyProtection="0"/>
    <xf numFmtId="0" fontId="24" fillId="69" borderId="0" applyNumberFormat="0" applyBorder="0" applyAlignment="0" applyProtection="0"/>
    <xf numFmtId="0" fontId="24" fillId="69" borderId="0" applyNumberFormat="0" applyBorder="0" applyAlignment="0" applyProtection="0"/>
    <xf numFmtId="0" fontId="24" fillId="69" borderId="0" applyNumberFormat="0" applyBorder="0" applyAlignment="0" applyProtection="0"/>
    <xf numFmtId="0" fontId="24" fillId="69" borderId="0" applyNumberFormat="0" applyBorder="0" applyAlignment="0" applyProtection="0"/>
    <xf numFmtId="0" fontId="24" fillId="69" borderId="0" applyNumberFormat="0" applyBorder="0" applyAlignment="0" applyProtection="0"/>
    <xf numFmtId="0" fontId="24" fillId="69" borderId="0" applyNumberFormat="0" applyBorder="0" applyAlignment="0" applyProtection="0"/>
    <xf numFmtId="0" fontId="24" fillId="69" borderId="0" applyNumberFormat="0" applyBorder="0" applyAlignment="0" applyProtection="0"/>
    <xf numFmtId="0" fontId="24" fillId="69" borderId="0" applyNumberFormat="0" applyBorder="0" applyAlignment="0" applyProtection="0"/>
    <xf numFmtId="0" fontId="24" fillId="69" borderId="0" applyNumberFormat="0" applyBorder="0" applyAlignment="0" applyProtection="0"/>
    <xf numFmtId="0" fontId="24" fillId="69" borderId="0" applyNumberFormat="0" applyBorder="0" applyAlignment="0" applyProtection="0"/>
    <xf numFmtId="0" fontId="24" fillId="69" borderId="0" applyNumberFormat="0" applyBorder="0" applyAlignment="0" applyProtection="0"/>
    <xf numFmtId="0" fontId="24" fillId="69" borderId="0" applyNumberFormat="0" applyBorder="0" applyAlignment="0" applyProtection="0"/>
    <xf numFmtId="0" fontId="24" fillId="69" borderId="0" applyNumberFormat="0" applyBorder="0" applyAlignment="0" applyProtection="0"/>
    <xf numFmtId="0" fontId="24" fillId="69" borderId="0" applyNumberFormat="0" applyBorder="0" applyAlignment="0" applyProtection="0"/>
    <xf numFmtId="0" fontId="24" fillId="69" borderId="0" applyNumberFormat="0" applyBorder="0" applyAlignment="0" applyProtection="0"/>
    <xf numFmtId="0" fontId="24" fillId="69" borderId="0" applyNumberFormat="0" applyBorder="0" applyAlignment="0" applyProtection="0"/>
    <xf numFmtId="0" fontId="24" fillId="69" borderId="0" applyNumberFormat="0" applyBorder="0" applyAlignment="0" applyProtection="0"/>
    <xf numFmtId="0" fontId="24" fillId="69" borderId="0" applyNumberFormat="0" applyBorder="0" applyAlignment="0" applyProtection="0"/>
    <xf numFmtId="0" fontId="24" fillId="60" borderId="0" applyNumberFormat="0" applyBorder="0" applyAlignment="0" applyProtection="0"/>
    <xf numFmtId="0" fontId="24" fillId="60" borderId="0" applyNumberFormat="0" applyBorder="0" applyAlignment="0" applyProtection="0"/>
    <xf numFmtId="0" fontId="24" fillId="60" borderId="0" applyNumberFormat="0" applyBorder="0" applyAlignment="0" applyProtection="0"/>
    <xf numFmtId="0" fontId="24" fillId="60" borderId="0" applyNumberFormat="0" applyBorder="0" applyAlignment="0" applyProtection="0"/>
    <xf numFmtId="0" fontId="24" fillId="60" borderId="0" applyNumberFormat="0" applyBorder="0" applyAlignment="0" applyProtection="0"/>
    <xf numFmtId="0" fontId="24" fillId="60" borderId="0" applyNumberFormat="0" applyBorder="0" applyAlignment="0" applyProtection="0"/>
    <xf numFmtId="0" fontId="24" fillId="60" borderId="0" applyNumberFormat="0" applyBorder="0" applyAlignment="0" applyProtection="0"/>
    <xf numFmtId="0" fontId="24" fillId="60" borderId="0" applyNumberFormat="0" applyBorder="0" applyAlignment="0" applyProtection="0"/>
    <xf numFmtId="0" fontId="24" fillId="60" borderId="0" applyNumberFormat="0" applyBorder="0" applyAlignment="0" applyProtection="0"/>
    <xf numFmtId="0" fontId="24" fillId="60" borderId="0" applyNumberFormat="0" applyBorder="0" applyAlignment="0" applyProtection="0"/>
    <xf numFmtId="0" fontId="24" fillId="60" borderId="0" applyNumberFormat="0" applyBorder="0" applyAlignment="0" applyProtection="0"/>
    <xf numFmtId="0" fontId="24" fillId="60" borderId="0" applyNumberFormat="0" applyBorder="0" applyAlignment="0" applyProtection="0"/>
    <xf numFmtId="0" fontId="24" fillId="60" borderId="0" applyNumberFormat="0" applyBorder="0" applyAlignment="0" applyProtection="0"/>
    <xf numFmtId="0" fontId="24" fillId="60" borderId="0" applyNumberFormat="0" applyBorder="0" applyAlignment="0" applyProtection="0"/>
    <xf numFmtId="0" fontId="24" fillId="60" borderId="0" applyNumberFormat="0" applyBorder="0" applyAlignment="0" applyProtection="0"/>
    <xf numFmtId="0" fontId="24" fillId="60" borderId="0" applyNumberFormat="0" applyBorder="0" applyAlignment="0" applyProtection="0"/>
    <xf numFmtId="0" fontId="24" fillId="60" borderId="0" applyNumberFormat="0" applyBorder="0" applyAlignment="0" applyProtection="0"/>
    <xf numFmtId="0" fontId="24" fillId="60" borderId="0" applyNumberFormat="0" applyBorder="0" applyAlignment="0" applyProtection="0"/>
    <xf numFmtId="0" fontId="24" fillId="60" borderId="0" applyNumberFormat="0" applyBorder="0" applyAlignment="0" applyProtection="0"/>
    <xf numFmtId="0" fontId="24" fillId="60" borderId="0" applyNumberFormat="0" applyBorder="0" applyAlignment="0" applyProtection="0"/>
    <xf numFmtId="0" fontId="24" fillId="60" borderId="0" applyNumberFormat="0" applyBorder="0" applyAlignment="0" applyProtection="0"/>
    <xf numFmtId="0" fontId="24" fillId="60" borderId="0" applyNumberFormat="0" applyBorder="0" applyAlignment="0" applyProtection="0"/>
    <xf numFmtId="0" fontId="24" fillId="60" borderId="0" applyNumberFormat="0" applyBorder="0" applyAlignment="0" applyProtection="0"/>
    <xf numFmtId="0" fontId="24" fillId="60" borderId="0" applyNumberFormat="0" applyBorder="0" applyAlignment="0" applyProtection="0"/>
    <xf numFmtId="0" fontId="24" fillId="60" borderId="0" applyNumberFormat="0" applyBorder="0" applyAlignment="0" applyProtection="0"/>
    <xf numFmtId="0" fontId="24" fillId="60" borderId="0" applyNumberFormat="0" applyBorder="0" applyAlignment="0" applyProtection="0"/>
    <xf numFmtId="0" fontId="24" fillId="60" borderId="0" applyNumberFormat="0" applyBorder="0" applyAlignment="0" applyProtection="0"/>
    <xf numFmtId="0" fontId="24" fillId="60" borderId="0" applyNumberFormat="0" applyBorder="0" applyAlignment="0" applyProtection="0"/>
    <xf numFmtId="0" fontId="24" fillId="60" borderId="0" applyNumberFormat="0" applyBorder="0" applyAlignment="0" applyProtection="0"/>
    <xf numFmtId="0" fontId="24" fillId="60" borderId="0" applyNumberFormat="0" applyBorder="0" applyAlignment="0" applyProtection="0"/>
    <xf numFmtId="0" fontId="24" fillId="60" borderId="0" applyNumberFormat="0" applyBorder="0" applyAlignment="0" applyProtection="0"/>
    <xf numFmtId="0" fontId="24" fillId="60" borderId="0" applyNumberFormat="0" applyBorder="0" applyAlignment="0" applyProtection="0"/>
    <xf numFmtId="0" fontId="24" fillId="60" borderId="0" applyNumberFormat="0" applyBorder="0" applyAlignment="0" applyProtection="0"/>
    <xf numFmtId="0" fontId="24" fillId="60" borderId="0" applyNumberFormat="0" applyBorder="0" applyAlignment="0" applyProtection="0"/>
    <xf numFmtId="0" fontId="24" fillId="60" borderId="0" applyNumberFormat="0" applyBorder="0" applyAlignment="0" applyProtection="0"/>
    <xf numFmtId="0" fontId="24" fillId="60" borderId="0" applyNumberFormat="0" applyBorder="0" applyAlignment="0" applyProtection="0"/>
    <xf numFmtId="0" fontId="24" fillId="60" borderId="0" applyNumberFormat="0" applyBorder="0" applyAlignment="0" applyProtection="0"/>
    <xf numFmtId="0" fontId="24" fillId="60" borderId="0" applyNumberFormat="0" applyBorder="0" applyAlignment="0" applyProtection="0"/>
    <xf numFmtId="0" fontId="24" fillId="60" borderId="0" applyNumberFormat="0" applyBorder="0" applyAlignment="0" applyProtection="0"/>
    <xf numFmtId="0" fontId="24" fillId="60" borderId="0" applyNumberFormat="0" applyBorder="0" applyAlignment="0" applyProtection="0"/>
    <xf numFmtId="0" fontId="24" fillId="60" borderId="0" applyNumberFormat="0" applyBorder="0" applyAlignment="0" applyProtection="0"/>
    <xf numFmtId="0" fontId="24" fillId="60" borderId="0" applyNumberFormat="0" applyBorder="0" applyAlignment="0" applyProtection="0"/>
    <xf numFmtId="0" fontId="24" fillId="60" borderId="0" applyNumberFormat="0" applyBorder="0" applyAlignment="0" applyProtection="0"/>
    <xf numFmtId="0" fontId="24" fillId="60" borderId="0" applyNumberFormat="0" applyBorder="0" applyAlignment="0" applyProtection="0"/>
    <xf numFmtId="0" fontId="24" fillId="60" borderId="0" applyNumberFormat="0" applyBorder="0" applyAlignment="0" applyProtection="0"/>
    <xf numFmtId="0" fontId="24" fillId="60" borderId="0" applyNumberFormat="0" applyBorder="0" applyAlignment="0" applyProtection="0"/>
    <xf numFmtId="0" fontId="24" fillId="60" borderId="0" applyNumberFormat="0" applyBorder="0" applyAlignment="0" applyProtection="0"/>
    <xf numFmtId="0" fontId="24" fillId="60" borderId="0" applyNumberFormat="0" applyBorder="0" applyAlignment="0" applyProtection="0"/>
    <xf numFmtId="0" fontId="24" fillId="60" borderId="0" applyNumberFormat="0" applyBorder="0" applyAlignment="0" applyProtection="0"/>
    <xf numFmtId="0" fontId="24" fillId="68" borderId="0" applyNumberFormat="0" applyBorder="0" applyAlignment="0" applyProtection="0"/>
    <xf numFmtId="0" fontId="24" fillId="66" borderId="0" applyNumberFormat="0" applyBorder="0" applyAlignment="0" applyProtection="0"/>
    <xf numFmtId="0" fontId="24" fillId="66" borderId="0" applyNumberFormat="0" applyBorder="0" applyAlignment="0" applyProtection="0"/>
    <xf numFmtId="0" fontId="24" fillId="66" borderId="0" applyNumberFormat="0" applyBorder="0" applyAlignment="0" applyProtection="0"/>
    <xf numFmtId="0" fontId="24" fillId="66" borderId="0" applyNumberFormat="0" applyBorder="0" applyAlignment="0" applyProtection="0"/>
    <xf numFmtId="0" fontId="24" fillId="66" borderId="0" applyNumberFormat="0" applyBorder="0" applyAlignment="0" applyProtection="0"/>
    <xf numFmtId="0" fontId="24" fillId="66" borderId="0" applyNumberFormat="0" applyBorder="0" applyAlignment="0" applyProtection="0"/>
    <xf numFmtId="0" fontId="24" fillId="66" borderId="0" applyNumberFormat="0" applyBorder="0" applyAlignment="0" applyProtection="0"/>
    <xf numFmtId="0" fontId="24" fillId="66" borderId="0" applyNumberFormat="0" applyBorder="0" applyAlignment="0" applyProtection="0"/>
    <xf numFmtId="0" fontId="24" fillId="66" borderId="0" applyNumberFormat="0" applyBorder="0" applyAlignment="0" applyProtection="0"/>
    <xf numFmtId="0" fontId="24" fillId="66" borderId="0" applyNumberFormat="0" applyBorder="0" applyAlignment="0" applyProtection="0"/>
    <xf numFmtId="0" fontId="24" fillId="66" borderId="0" applyNumberFormat="0" applyBorder="0" applyAlignment="0" applyProtection="0"/>
    <xf numFmtId="0" fontId="24" fillId="66" borderId="0" applyNumberFormat="0" applyBorder="0" applyAlignment="0" applyProtection="0"/>
    <xf numFmtId="0" fontId="24" fillId="66" borderId="0" applyNumberFormat="0" applyBorder="0" applyAlignment="0" applyProtection="0"/>
    <xf numFmtId="0" fontId="24" fillId="66" borderId="0" applyNumberFormat="0" applyBorder="0" applyAlignment="0" applyProtection="0"/>
    <xf numFmtId="0" fontId="24" fillId="66" borderId="0" applyNumberFormat="0" applyBorder="0" applyAlignment="0" applyProtection="0"/>
    <xf numFmtId="0" fontId="24" fillId="66" borderId="0" applyNumberFormat="0" applyBorder="0" applyAlignment="0" applyProtection="0"/>
    <xf numFmtId="0" fontId="24" fillId="66" borderId="0" applyNumberFormat="0" applyBorder="0" applyAlignment="0" applyProtection="0"/>
    <xf numFmtId="0" fontId="24" fillId="66" borderId="0" applyNumberFormat="0" applyBorder="0" applyAlignment="0" applyProtection="0"/>
    <xf numFmtId="0" fontId="24" fillId="66" borderId="0" applyNumberFormat="0" applyBorder="0" applyAlignment="0" applyProtection="0"/>
    <xf numFmtId="0" fontId="24" fillId="66" borderId="0" applyNumberFormat="0" applyBorder="0" applyAlignment="0" applyProtection="0"/>
    <xf numFmtId="0" fontId="24" fillId="66" borderId="0" applyNumberFormat="0" applyBorder="0" applyAlignment="0" applyProtection="0"/>
    <xf numFmtId="0" fontId="24" fillId="66" borderId="0" applyNumberFormat="0" applyBorder="0" applyAlignment="0" applyProtection="0"/>
    <xf numFmtId="0" fontId="24" fillId="66" borderId="0" applyNumberFormat="0" applyBorder="0" applyAlignment="0" applyProtection="0"/>
    <xf numFmtId="0" fontId="24" fillId="66" borderId="0" applyNumberFormat="0" applyBorder="0" applyAlignment="0" applyProtection="0"/>
    <xf numFmtId="0" fontId="24" fillId="66" borderId="0" applyNumberFormat="0" applyBorder="0" applyAlignment="0" applyProtection="0"/>
    <xf numFmtId="0" fontId="24" fillId="66" borderId="0" applyNumberFormat="0" applyBorder="0" applyAlignment="0" applyProtection="0"/>
    <xf numFmtId="0" fontId="24" fillId="66" borderId="0" applyNumberFormat="0" applyBorder="0" applyAlignment="0" applyProtection="0"/>
    <xf numFmtId="0" fontId="24" fillId="66" borderId="0" applyNumberFormat="0" applyBorder="0" applyAlignment="0" applyProtection="0"/>
    <xf numFmtId="0" fontId="24" fillId="66" borderId="0" applyNumberFormat="0" applyBorder="0" applyAlignment="0" applyProtection="0"/>
    <xf numFmtId="0" fontId="24" fillId="66" borderId="0" applyNumberFormat="0" applyBorder="0" applyAlignment="0" applyProtection="0"/>
    <xf numFmtId="0" fontId="24" fillId="66" borderId="0" applyNumberFormat="0" applyBorder="0" applyAlignment="0" applyProtection="0"/>
    <xf numFmtId="0" fontId="24" fillId="66" borderId="0" applyNumberFormat="0" applyBorder="0" applyAlignment="0" applyProtection="0"/>
    <xf numFmtId="0" fontId="24" fillId="66" borderId="0" applyNumberFormat="0" applyBorder="0" applyAlignment="0" applyProtection="0"/>
    <xf numFmtId="0" fontId="24" fillId="66" borderId="0" applyNumberFormat="0" applyBorder="0" applyAlignment="0" applyProtection="0"/>
    <xf numFmtId="0" fontId="24" fillId="66" borderId="0" applyNumberFormat="0" applyBorder="0" applyAlignment="0" applyProtection="0"/>
    <xf numFmtId="0" fontId="24" fillId="66" borderId="0" applyNumberFormat="0" applyBorder="0" applyAlignment="0" applyProtection="0"/>
    <xf numFmtId="0" fontId="24" fillId="66" borderId="0" applyNumberFormat="0" applyBorder="0" applyAlignment="0" applyProtection="0"/>
    <xf numFmtId="0" fontId="24" fillId="66" borderId="0" applyNumberFormat="0" applyBorder="0" applyAlignment="0" applyProtection="0"/>
    <xf numFmtId="0" fontId="24" fillId="66" borderId="0" applyNumberFormat="0" applyBorder="0" applyAlignment="0" applyProtection="0"/>
    <xf numFmtId="0" fontId="24" fillId="66" borderId="0" applyNumberFormat="0" applyBorder="0" applyAlignment="0" applyProtection="0"/>
    <xf numFmtId="0" fontId="24" fillId="66" borderId="0" applyNumberFormat="0" applyBorder="0" applyAlignment="0" applyProtection="0"/>
    <xf numFmtId="0" fontId="24" fillId="66" borderId="0" applyNumberFormat="0" applyBorder="0" applyAlignment="0" applyProtection="0"/>
    <xf numFmtId="0" fontId="24" fillId="66" borderId="0" applyNumberFormat="0" applyBorder="0" applyAlignment="0" applyProtection="0"/>
    <xf numFmtId="0" fontId="24" fillId="66" borderId="0" applyNumberFormat="0" applyBorder="0" applyAlignment="0" applyProtection="0"/>
    <xf numFmtId="0" fontId="24" fillId="66" borderId="0" applyNumberFormat="0" applyBorder="0" applyAlignment="0" applyProtection="0"/>
    <xf numFmtId="0" fontId="24" fillId="66" borderId="0" applyNumberFormat="0" applyBorder="0" applyAlignment="0" applyProtection="0"/>
    <xf numFmtId="0" fontId="24" fillId="66" borderId="0" applyNumberFormat="0" applyBorder="0" applyAlignment="0" applyProtection="0"/>
    <xf numFmtId="0" fontId="24" fillId="66" borderId="0" applyNumberFormat="0" applyBorder="0" applyAlignment="0" applyProtection="0"/>
    <xf numFmtId="0" fontId="24" fillId="66" borderId="0" applyNumberFormat="0" applyBorder="0" applyAlignment="0" applyProtection="0"/>
    <xf numFmtId="0" fontId="24" fillId="67" borderId="0" applyNumberFormat="0" applyBorder="0" applyAlignment="0" applyProtection="0"/>
    <xf numFmtId="0" fontId="24" fillId="70" borderId="0" applyNumberFormat="0" applyBorder="0" applyAlignment="0" applyProtection="0"/>
    <xf numFmtId="0" fontId="24" fillId="70" borderId="0" applyNumberFormat="0" applyBorder="0" applyAlignment="0" applyProtection="0"/>
    <xf numFmtId="0" fontId="24" fillId="70" borderId="0" applyNumberFormat="0" applyBorder="0" applyAlignment="0" applyProtection="0"/>
    <xf numFmtId="0" fontId="24" fillId="70" borderId="0" applyNumberFormat="0" applyBorder="0" applyAlignment="0" applyProtection="0"/>
    <xf numFmtId="0" fontId="24" fillId="70" borderId="0" applyNumberFormat="0" applyBorder="0" applyAlignment="0" applyProtection="0"/>
    <xf numFmtId="0" fontId="24" fillId="70" borderId="0" applyNumberFormat="0" applyBorder="0" applyAlignment="0" applyProtection="0"/>
    <xf numFmtId="0" fontId="24" fillId="70" borderId="0" applyNumberFormat="0" applyBorder="0" applyAlignment="0" applyProtection="0"/>
    <xf numFmtId="0" fontId="24" fillId="70" borderId="0" applyNumberFormat="0" applyBorder="0" applyAlignment="0" applyProtection="0"/>
    <xf numFmtId="0" fontId="24" fillId="70" borderId="0" applyNumberFormat="0" applyBorder="0" applyAlignment="0" applyProtection="0"/>
    <xf numFmtId="0" fontId="24" fillId="70" borderId="0" applyNumberFormat="0" applyBorder="0" applyAlignment="0" applyProtection="0"/>
    <xf numFmtId="0" fontId="24" fillId="70" borderId="0" applyNumberFormat="0" applyBorder="0" applyAlignment="0" applyProtection="0"/>
    <xf numFmtId="0" fontId="24" fillId="70" borderId="0" applyNumberFormat="0" applyBorder="0" applyAlignment="0" applyProtection="0"/>
    <xf numFmtId="0" fontId="24" fillId="70" borderId="0" applyNumberFormat="0" applyBorder="0" applyAlignment="0" applyProtection="0"/>
    <xf numFmtId="0" fontId="24" fillId="70" borderId="0" applyNumberFormat="0" applyBorder="0" applyAlignment="0" applyProtection="0"/>
    <xf numFmtId="0" fontId="24" fillId="70" borderId="0" applyNumberFormat="0" applyBorder="0" applyAlignment="0" applyProtection="0"/>
    <xf numFmtId="0" fontId="24" fillId="70" borderId="0" applyNumberFormat="0" applyBorder="0" applyAlignment="0" applyProtection="0"/>
    <xf numFmtId="0" fontId="24" fillId="70" borderId="0" applyNumberFormat="0" applyBorder="0" applyAlignment="0" applyProtection="0"/>
    <xf numFmtId="0" fontId="24" fillId="70" borderId="0" applyNumberFormat="0" applyBorder="0" applyAlignment="0" applyProtection="0"/>
    <xf numFmtId="0" fontId="24" fillId="70" borderId="0" applyNumberFormat="0" applyBorder="0" applyAlignment="0" applyProtection="0"/>
    <xf numFmtId="0" fontId="24" fillId="70" borderId="0" applyNumberFormat="0" applyBorder="0" applyAlignment="0" applyProtection="0"/>
    <xf numFmtId="0" fontId="24" fillId="70" borderId="0" applyNumberFormat="0" applyBorder="0" applyAlignment="0" applyProtection="0"/>
    <xf numFmtId="0" fontId="24" fillId="70" borderId="0" applyNumberFormat="0" applyBorder="0" applyAlignment="0" applyProtection="0"/>
    <xf numFmtId="0" fontId="24" fillId="70" borderId="0" applyNumberFormat="0" applyBorder="0" applyAlignment="0" applyProtection="0"/>
    <xf numFmtId="0" fontId="24" fillId="70" borderId="0" applyNumberFormat="0" applyBorder="0" applyAlignment="0" applyProtection="0"/>
    <xf numFmtId="0" fontId="24" fillId="70" borderId="0" applyNumberFormat="0" applyBorder="0" applyAlignment="0" applyProtection="0"/>
    <xf numFmtId="0" fontId="24" fillId="70" borderId="0" applyNumberFormat="0" applyBorder="0" applyAlignment="0" applyProtection="0"/>
    <xf numFmtId="0" fontId="24" fillId="70" borderId="0" applyNumberFormat="0" applyBorder="0" applyAlignment="0" applyProtection="0"/>
    <xf numFmtId="0" fontId="24" fillId="70" borderId="0" applyNumberFormat="0" applyBorder="0" applyAlignment="0" applyProtection="0"/>
    <xf numFmtId="0" fontId="24" fillId="70" borderId="0" applyNumberFormat="0" applyBorder="0" applyAlignment="0" applyProtection="0"/>
    <xf numFmtId="0" fontId="24" fillId="70" borderId="0" applyNumberFormat="0" applyBorder="0" applyAlignment="0" applyProtection="0"/>
    <xf numFmtId="0" fontId="24" fillId="70" borderId="0" applyNumberFormat="0" applyBorder="0" applyAlignment="0" applyProtection="0"/>
    <xf numFmtId="0" fontId="24" fillId="70" borderId="0" applyNumberFormat="0" applyBorder="0" applyAlignment="0" applyProtection="0"/>
    <xf numFmtId="0" fontId="24" fillId="70" borderId="0" applyNumberFormat="0" applyBorder="0" applyAlignment="0" applyProtection="0"/>
    <xf numFmtId="0" fontId="24" fillId="70" borderId="0" applyNumberFormat="0" applyBorder="0" applyAlignment="0" applyProtection="0"/>
    <xf numFmtId="0" fontId="24" fillId="70" borderId="0" applyNumberFormat="0" applyBorder="0" applyAlignment="0" applyProtection="0"/>
    <xf numFmtId="0" fontId="24" fillId="70" borderId="0" applyNumberFormat="0" applyBorder="0" applyAlignment="0" applyProtection="0"/>
    <xf numFmtId="0" fontId="24" fillId="70" borderId="0" applyNumberFormat="0" applyBorder="0" applyAlignment="0" applyProtection="0"/>
    <xf numFmtId="0" fontId="24" fillId="70" borderId="0" applyNumberFormat="0" applyBorder="0" applyAlignment="0" applyProtection="0"/>
    <xf numFmtId="0" fontId="24" fillId="70" borderId="0" applyNumberFormat="0" applyBorder="0" applyAlignment="0" applyProtection="0"/>
    <xf numFmtId="0" fontId="24" fillId="70" borderId="0" applyNumberFormat="0" applyBorder="0" applyAlignment="0" applyProtection="0"/>
    <xf numFmtId="0" fontId="24" fillId="70" borderId="0" applyNumberFormat="0" applyBorder="0" applyAlignment="0" applyProtection="0"/>
    <xf numFmtId="0" fontId="24" fillId="70" borderId="0" applyNumberFormat="0" applyBorder="0" applyAlignment="0" applyProtection="0"/>
    <xf numFmtId="0" fontId="24" fillId="70" borderId="0" applyNumberFormat="0" applyBorder="0" applyAlignment="0" applyProtection="0"/>
    <xf numFmtId="0" fontId="24" fillId="70" borderId="0" applyNumberFormat="0" applyBorder="0" applyAlignment="0" applyProtection="0"/>
    <xf numFmtId="0" fontId="24" fillId="70" borderId="0" applyNumberFormat="0" applyBorder="0" applyAlignment="0" applyProtection="0"/>
    <xf numFmtId="0" fontId="24" fillId="70" borderId="0" applyNumberFormat="0" applyBorder="0" applyAlignment="0" applyProtection="0"/>
    <xf numFmtId="0" fontId="24" fillId="70" borderId="0" applyNumberFormat="0" applyBorder="0" applyAlignment="0" applyProtection="0"/>
    <xf numFmtId="0" fontId="24" fillId="70" borderId="0" applyNumberFormat="0" applyBorder="0" applyAlignment="0" applyProtection="0"/>
    <xf numFmtId="0" fontId="24" fillId="70" borderId="0" applyNumberFormat="0" applyBorder="0" applyAlignment="0" applyProtection="0"/>
    <xf numFmtId="0" fontId="24" fillId="65" borderId="0" applyNumberFormat="0" applyBorder="0" applyAlignment="0" applyProtection="0"/>
    <xf numFmtId="0" fontId="24" fillId="71" borderId="0" applyNumberFormat="0" applyBorder="0" applyAlignment="0" applyProtection="0"/>
    <xf numFmtId="0" fontId="24" fillId="71" borderId="0" applyNumberFormat="0" applyBorder="0" applyAlignment="0" applyProtection="0"/>
    <xf numFmtId="0" fontId="24" fillId="71" borderId="0" applyNumberFormat="0" applyBorder="0" applyAlignment="0" applyProtection="0"/>
    <xf numFmtId="0" fontId="24" fillId="71" borderId="0" applyNumberFormat="0" applyBorder="0" applyAlignment="0" applyProtection="0"/>
    <xf numFmtId="0" fontId="24" fillId="71" borderId="0" applyNumberFormat="0" applyBorder="0" applyAlignment="0" applyProtection="0"/>
    <xf numFmtId="0" fontId="24" fillId="71" borderId="0" applyNumberFormat="0" applyBorder="0" applyAlignment="0" applyProtection="0"/>
    <xf numFmtId="0" fontId="24" fillId="71" borderId="0" applyNumberFormat="0" applyBorder="0" applyAlignment="0" applyProtection="0"/>
    <xf numFmtId="0" fontId="24" fillId="71" borderId="0" applyNumberFormat="0" applyBorder="0" applyAlignment="0" applyProtection="0"/>
    <xf numFmtId="0" fontId="24" fillId="71" borderId="0" applyNumberFormat="0" applyBorder="0" applyAlignment="0" applyProtection="0"/>
    <xf numFmtId="0" fontId="24" fillId="71" borderId="0" applyNumberFormat="0" applyBorder="0" applyAlignment="0" applyProtection="0"/>
    <xf numFmtId="0" fontId="24" fillId="71" borderId="0" applyNumberFormat="0" applyBorder="0" applyAlignment="0" applyProtection="0"/>
    <xf numFmtId="0" fontId="24" fillId="71" borderId="0" applyNumberFormat="0" applyBorder="0" applyAlignment="0" applyProtection="0"/>
    <xf numFmtId="0" fontId="24" fillId="71" borderId="0" applyNumberFormat="0" applyBorder="0" applyAlignment="0" applyProtection="0"/>
    <xf numFmtId="0" fontId="24" fillId="71" borderId="0" applyNumberFormat="0" applyBorder="0" applyAlignment="0" applyProtection="0"/>
    <xf numFmtId="0" fontId="24" fillId="71" borderId="0" applyNumberFormat="0" applyBorder="0" applyAlignment="0" applyProtection="0"/>
    <xf numFmtId="0" fontId="24" fillId="71" borderId="0" applyNumberFormat="0" applyBorder="0" applyAlignment="0" applyProtection="0"/>
    <xf numFmtId="0" fontId="24" fillId="71" borderId="0" applyNumberFormat="0" applyBorder="0" applyAlignment="0" applyProtection="0"/>
    <xf numFmtId="0" fontId="24" fillId="71" borderId="0" applyNumberFormat="0" applyBorder="0" applyAlignment="0" applyProtection="0"/>
    <xf numFmtId="0" fontId="24" fillId="71" borderId="0" applyNumberFormat="0" applyBorder="0" applyAlignment="0" applyProtection="0"/>
    <xf numFmtId="0" fontId="24" fillId="71" borderId="0" applyNumberFormat="0" applyBorder="0" applyAlignment="0" applyProtection="0"/>
    <xf numFmtId="0" fontId="24" fillId="71" borderId="0" applyNumberFormat="0" applyBorder="0" applyAlignment="0" applyProtection="0"/>
    <xf numFmtId="0" fontId="24" fillId="71" borderId="0" applyNumberFormat="0" applyBorder="0" applyAlignment="0" applyProtection="0"/>
    <xf numFmtId="0" fontId="24" fillId="71" borderId="0" applyNumberFormat="0" applyBorder="0" applyAlignment="0" applyProtection="0"/>
    <xf numFmtId="0" fontId="24" fillId="71" borderId="0" applyNumberFormat="0" applyBorder="0" applyAlignment="0" applyProtection="0"/>
    <xf numFmtId="0" fontId="24" fillId="71" borderId="0" applyNumberFormat="0" applyBorder="0" applyAlignment="0" applyProtection="0"/>
    <xf numFmtId="0" fontId="24" fillId="71" borderId="0" applyNumberFormat="0" applyBorder="0" applyAlignment="0" applyProtection="0"/>
    <xf numFmtId="0" fontId="24" fillId="71" borderId="0" applyNumberFormat="0" applyBorder="0" applyAlignment="0" applyProtection="0"/>
    <xf numFmtId="0" fontId="24" fillId="71" borderId="0" applyNumberFormat="0" applyBorder="0" applyAlignment="0" applyProtection="0"/>
    <xf numFmtId="0" fontId="24" fillId="71" borderId="0" applyNumberFormat="0" applyBorder="0" applyAlignment="0" applyProtection="0"/>
    <xf numFmtId="0" fontId="24" fillId="71" borderId="0" applyNumberFormat="0" applyBorder="0" applyAlignment="0" applyProtection="0"/>
    <xf numFmtId="0" fontId="24" fillId="71" borderId="0" applyNumberFormat="0" applyBorder="0" applyAlignment="0" applyProtection="0"/>
    <xf numFmtId="0" fontId="24" fillId="71" borderId="0" applyNumberFormat="0" applyBorder="0" applyAlignment="0" applyProtection="0"/>
    <xf numFmtId="0" fontId="24" fillId="71" borderId="0" applyNumberFormat="0" applyBorder="0" applyAlignment="0" applyProtection="0"/>
    <xf numFmtId="0" fontId="24" fillId="71" borderId="0" applyNumberFormat="0" applyBorder="0" applyAlignment="0" applyProtection="0"/>
    <xf numFmtId="0" fontId="24" fillId="71" borderId="0" applyNumberFormat="0" applyBorder="0" applyAlignment="0" applyProtection="0"/>
    <xf numFmtId="0" fontId="24" fillId="71" borderId="0" applyNumberFormat="0" applyBorder="0" applyAlignment="0" applyProtection="0"/>
    <xf numFmtId="0" fontId="24" fillId="71" borderId="0" applyNumberFormat="0" applyBorder="0" applyAlignment="0" applyProtection="0"/>
    <xf numFmtId="0" fontId="24" fillId="71" borderId="0" applyNumberFormat="0" applyBorder="0" applyAlignment="0" applyProtection="0"/>
    <xf numFmtId="0" fontId="24" fillId="71" borderId="0" applyNumberFormat="0" applyBorder="0" applyAlignment="0" applyProtection="0"/>
    <xf numFmtId="0" fontId="24" fillId="71" borderId="0" applyNumberFormat="0" applyBorder="0" applyAlignment="0" applyProtection="0"/>
    <xf numFmtId="0" fontId="24" fillId="71" borderId="0" applyNumberFormat="0" applyBorder="0" applyAlignment="0" applyProtection="0"/>
    <xf numFmtId="0" fontId="24" fillId="71" borderId="0" applyNumberFormat="0" applyBorder="0" applyAlignment="0" applyProtection="0"/>
    <xf numFmtId="0" fontId="24" fillId="71" borderId="0" applyNumberFormat="0" applyBorder="0" applyAlignment="0" applyProtection="0"/>
    <xf numFmtId="0" fontId="24" fillId="71" borderId="0" applyNumberFormat="0" applyBorder="0" applyAlignment="0" applyProtection="0"/>
    <xf numFmtId="0" fontId="24" fillId="71" borderId="0" applyNumberFormat="0" applyBorder="0" applyAlignment="0" applyProtection="0"/>
    <xf numFmtId="0" fontId="24" fillId="71" borderId="0" applyNumberFormat="0" applyBorder="0" applyAlignment="0" applyProtection="0"/>
    <xf numFmtId="0" fontId="24" fillId="71" borderId="0" applyNumberFormat="0" applyBorder="0" applyAlignment="0" applyProtection="0"/>
    <xf numFmtId="0" fontId="24" fillId="71" borderId="0" applyNumberFormat="0" applyBorder="0" applyAlignment="0" applyProtection="0"/>
    <xf numFmtId="0" fontId="24" fillId="71" borderId="0" applyNumberFormat="0" applyBorder="0" applyAlignment="0" applyProtection="0"/>
    <xf numFmtId="0" fontId="24" fillId="60" borderId="0" applyNumberFormat="0" applyBorder="0" applyAlignment="0" applyProtection="0"/>
    <xf numFmtId="0" fontId="24" fillId="72" borderId="0" applyNumberFormat="0" applyBorder="0" applyAlignment="0" applyProtection="0"/>
    <xf numFmtId="0" fontId="24" fillId="72" borderId="0" applyNumberFormat="0" applyBorder="0" applyAlignment="0" applyProtection="0"/>
    <xf numFmtId="0" fontId="24" fillId="72" borderId="0" applyNumberFormat="0" applyBorder="0" applyAlignment="0" applyProtection="0"/>
    <xf numFmtId="0" fontId="24" fillId="72" borderId="0" applyNumberFormat="0" applyBorder="0" applyAlignment="0" applyProtection="0"/>
    <xf numFmtId="0" fontId="24" fillId="72" borderId="0" applyNumberFormat="0" applyBorder="0" applyAlignment="0" applyProtection="0"/>
    <xf numFmtId="0" fontId="24" fillId="72" borderId="0" applyNumberFormat="0" applyBorder="0" applyAlignment="0" applyProtection="0"/>
    <xf numFmtId="0" fontId="24" fillId="72" borderId="0" applyNumberFormat="0" applyBorder="0" applyAlignment="0" applyProtection="0"/>
    <xf numFmtId="0" fontId="24" fillId="72" borderId="0" applyNumberFormat="0" applyBorder="0" applyAlignment="0" applyProtection="0"/>
    <xf numFmtId="0" fontId="24" fillId="72" borderId="0" applyNumberFormat="0" applyBorder="0" applyAlignment="0" applyProtection="0"/>
    <xf numFmtId="0" fontId="24" fillId="72" borderId="0" applyNumberFormat="0" applyBorder="0" applyAlignment="0" applyProtection="0"/>
    <xf numFmtId="0" fontId="24" fillId="72" borderId="0" applyNumberFormat="0" applyBorder="0" applyAlignment="0" applyProtection="0"/>
    <xf numFmtId="0" fontId="24" fillId="72" borderId="0" applyNumberFormat="0" applyBorder="0" applyAlignment="0" applyProtection="0"/>
    <xf numFmtId="0" fontId="24" fillId="72" borderId="0" applyNumberFormat="0" applyBorder="0" applyAlignment="0" applyProtection="0"/>
    <xf numFmtId="0" fontId="24" fillId="72" borderId="0" applyNumberFormat="0" applyBorder="0" applyAlignment="0" applyProtection="0"/>
    <xf numFmtId="0" fontId="24" fillId="72" borderId="0" applyNumberFormat="0" applyBorder="0" applyAlignment="0" applyProtection="0"/>
    <xf numFmtId="0" fontId="24" fillId="72" borderId="0" applyNumberFormat="0" applyBorder="0" applyAlignment="0" applyProtection="0"/>
    <xf numFmtId="0" fontId="24" fillId="72" borderId="0" applyNumberFormat="0" applyBorder="0" applyAlignment="0" applyProtection="0"/>
    <xf numFmtId="0" fontId="24" fillId="72" borderId="0" applyNumberFormat="0" applyBorder="0" applyAlignment="0" applyProtection="0"/>
    <xf numFmtId="0" fontId="24" fillId="72" borderId="0" applyNumberFormat="0" applyBorder="0" applyAlignment="0" applyProtection="0"/>
    <xf numFmtId="0" fontId="24" fillId="72" borderId="0" applyNumberFormat="0" applyBorder="0" applyAlignment="0" applyProtection="0"/>
    <xf numFmtId="0" fontId="24" fillId="72" borderId="0" applyNumberFormat="0" applyBorder="0" applyAlignment="0" applyProtection="0"/>
    <xf numFmtId="0" fontId="24" fillId="72" borderId="0" applyNumberFormat="0" applyBorder="0" applyAlignment="0" applyProtection="0"/>
    <xf numFmtId="0" fontId="24" fillId="72" borderId="0" applyNumberFormat="0" applyBorder="0" applyAlignment="0" applyProtection="0"/>
    <xf numFmtId="0" fontId="24" fillId="72" borderId="0" applyNumberFormat="0" applyBorder="0" applyAlignment="0" applyProtection="0"/>
    <xf numFmtId="0" fontId="24" fillId="72" borderId="0" applyNumberFormat="0" applyBorder="0" applyAlignment="0" applyProtection="0"/>
    <xf numFmtId="0" fontId="24" fillId="72" borderId="0" applyNumberFormat="0" applyBorder="0" applyAlignment="0" applyProtection="0"/>
    <xf numFmtId="0" fontId="24" fillId="72" borderId="0" applyNumberFormat="0" applyBorder="0" applyAlignment="0" applyProtection="0"/>
    <xf numFmtId="0" fontId="24" fillId="72" borderId="0" applyNumberFormat="0" applyBorder="0" applyAlignment="0" applyProtection="0"/>
    <xf numFmtId="0" fontId="24" fillId="72" borderId="0" applyNumberFormat="0" applyBorder="0" applyAlignment="0" applyProtection="0"/>
    <xf numFmtId="0" fontId="24" fillId="72" borderId="0" applyNumberFormat="0" applyBorder="0" applyAlignment="0" applyProtection="0"/>
    <xf numFmtId="0" fontId="24" fillId="72" borderId="0" applyNumberFormat="0" applyBorder="0" applyAlignment="0" applyProtection="0"/>
    <xf numFmtId="0" fontId="24" fillId="72" borderId="0" applyNumberFormat="0" applyBorder="0" applyAlignment="0" applyProtection="0"/>
    <xf numFmtId="0" fontId="24" fillId="72" borderId="0" applyNumberFormat="0" applyBorder="0" applyAlignment="0" applyProtection="0"/>
    <xf numFmtId="0" fontId="24" fillId="72" borderId="0" applyNumberFormat="0" applyBorder="0" applyAlignment="0" applyProtection="0"/>
    <xf numFmtId="0" fontId="24" fillId="72" borderId="0" applyNumberFormat="0" applyBorder="0" applyAlignment="0" applyProtection="0"/>
    <xf numFmtId="0" fontId="24" fillId="72" borderId="0" applyNumberFormat="0" applyBorder="0" applyAlignment="0" applyProtection="0"/>
    <xf numFmtId="0" fontId="24" fillId="72" borderId="0" applyNumberFormat="0" applyBorder="0" applyAlignment="0" applyProtection="0"/>
    <xf numFmtId="0" fontId="24" fillId="72" borderId="0" applyNumberFormat="0" applyBorder="0" applyAlignment="0" applyProtection="0"/>
    <xf numFmtId="0" fontId="24" fillId="72" borderId="0" applyNumberFormat="0" applyBorder="0" applyAlignment="0" applyProtection="0"/>
    <xf numFmtId="0" fontId="24" fillId="72" borderId="0" applyNumberFormat="0" applyBorder="0" applyAlignment="0" applyProtection="0"/>
    <xf numFmtId="0" fontId="24" fillId="72" borderId="0" applyNumberFormat="0" applyBorder="0" applyAlignment="0" applyProtection="0"/>
    <xf numFmtId="0" fontId="24" fillId="72" borderId="0" applyNumberFormat="0" applyBorder="0" applyAlignment="0" applyProtection="0"/>
    <xf numFmtId="0" fontId="24" fillId="72" borderId="0" applyNumberFormat="0" applyBorder="0" applyAlignment="0" applyProtection="0"/>
    <xf numFmtId="0" fontId="24" fillId="72" borderId="0" applyNumberFormat="0" applyBorder="0" applyAlignment="0" applyProtection="0"/>
    <xf numFmtId="0" fontId="24" fillId="72" borderId="0" applyNumberFormat="0" applyBorder="0" applyAlignment="0" applyProtection="0"/>
    <xf numFmtId="0" fontId="24" fillId="72" borderId="0" applyNumberFormat="0" applyBorder="0" applyAlignment="0" applyProtection="0"/>
    <xf numFmtId="0" fontId="24" fillId="72" borderId="0" applyNumberFormat="0" applyBorder="0" applyAlignment="0" applyProtection="0"/>
    <xf numFmtId="0" fontId="24" fillId="72" borderId="0" applyNumberFormat="0" applyBorder="0" applyAlignment="0" applyProtection="0"/>
    <xf numFmtId="0" fontId="24" fillId="72" borderId="0" applyNumberFormat="0" applyBorder="0" applyAlignment="0" applyProtection="0"/>
    <xf numFmtId="0" fontId="24" fillId="69" borderId="0" applyNumberFormat="0" applyBorder="0" applyAlignment="0" applyProtection="0"/>
    <xf numFmtId="0" fontId="24" fillId="60" borderId="0" applyNumberFormat="0" applyBorder="0" applyAlignment="0" applyProtection="0"/>
    <xf numFmtId="0" fontId="24" fillId="66" borderId="0" applyNumberFormat="0" applyBorder="0" applyAlignment="0" applyProtection="0"/>
    <xf numFmtId="0" fontId="24" fillId="70" borderId="0" applyNumberFormat="0" applyBorder="0" applyAlignment="0" applyProtection="0"/>
    <xf numFmtId="0" fontId="24" fillId="71" borderId="0" applyNumberFormat="0" applyBorder="0" applyAlignment="0" applyProtection="0"/>
    <xf numFmtId="0" fontId="24" fillId="72" borderId="0" applyNumberFormat="0" applyBorder="0" applyAlignment="0" applyProtection="0"/>
    <xf numFmtId="0" fontId="7" fillId="0" borderId="0"/>
    <xf numFmtId="0" fontId="134" fillId="0" borderId="0" applyNumberFormat="0" applyFill="0" applyBorder="0" applyAlignment="0" applyProtection="0"/>
    <xf numFmtId="0" fontId="135" fillId="73" borderId="0" applyNumberFormat="0" applyBorder="0" applyAlignment="0" applyProtection="0"/>
    <xf numFmtId="179" fontId="135" fillId="73" borderId="0" applyNumberFormat="0" applyBorder="0" applyAlignment="0" applyProtection="0"/>
    <xf numFmtId="0" fontId="135" fillId="74" borderId="0" applyNumberFormat="0" applyBorder="0" applyAlignment="0" applyProtection="0"/>
    <xf numFmtId="179" fontId="135" fillId="74" borderId="0" applyNumberFormat="0" applyBorder="0" applyAlignment="0" applyProtection="0"/>
    <xf numFmtId="0" fontId="134" fillId="75" borderId="0" applyNumberFormat="0" applyBorder="0" applyAlignment="0" applyProtection="0"/>
    <xf numFmtId="179" fontId="134" fillId="75" borderId="0" applyNumberFormat="0" applyBorder="0" applyAlignment="0" applyProtection="0"/>
    <xf numFmtId="179" fontId="134" fillId="0" borderId="0" applyNumberFormat="0" applyFill="0" applyBorder="0" applyAlignment="0" applyProtection="0"/>
    <xf numFmtId="0" fontId="24" fillId="71"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72" borderId="0" applyNumberFormat="0" applyBorder="0" applyAlignment="0" applyProtection="0"/>
    <xf numFmtId="0" fontId="24" fillId="77" borderId="0" applyNumberFormat="0" applyBorder="0" applyAlignment="0" applyProtection="0"/>
    <xf numFmtId="0" fontId="24" fillId="77" borderId="0" applyNumberFormat="0" applyBorder="0" applyAlignment="0" applyProtection="0"/>
    <xf numFmtId="0" fontId="24" fillId="77" borderId="0" applyNumberFormat="0" applyBorder="0" applyAlignment="0" applyProtection="0"/>
    <xf numFmtId="0" fontId="24" fillId="77" borderId="0" applyNumberFormat="0" applyBorder="0" applyAlignment="0" applyProtection="0"/>
    <xf numFmtId="0" fontId="24" fillId="77" borderId="0" applyNumberFormat="0" applyBorder="0" applyAlignment="0" applyProtection="0"/>
    <xf numFmtId="0" fontId="24" fillId="77" borderId="0" applyNumberFormat="0" applyBorder="0" applyAlignment="0" applyProtection="0"/>
    <xf numFmtId="0" fontId="24" fillId="77" borderId="0" applyNumberFormat="0" applyBorder="0" applyAlignment="0" applyProtection="0"/>
    <xf numFmtId="0" fontId="24" fillId="77" borderId="0" applyNumberFormat="0" applyBorder="0" applyAlignment="0" applyProtection="0"/>
    <xf numFmtId="0" fontId="24" fillId="77" borderId="0" applyNumberFormat="0" applyBorder="0" applyAlignment="0" applyProtection="0"/>
    <xf numFmtId="0" fontId="24" fillId="77" borderId="0" applyNumberFormat="0" applyBorder="0" applyAlignment="0" applyProtection="0"/>
    <xf numFmtId="0" fontId="24" fillId="77" borderId="0" applyNumberFormat="0" applyBorder="0" applyAlignment="0" applyProtection="0"/>
    <xf numFmtId="0" fontId="24" fillId="77" borderId="0" applyNumberFormat="0" applyBorder="0" applyAlignment="0" applyProtection="0"/>
    <xf numFmtId="0" fontId="24" fillId="77" borderId="0" applyNumberFormat="0" applyBorder="0" applyAlignment="0" applyProtection="0"/>
    <xf numFmtId="0" fontId="24" fillId="77" borderId="0" applyNumberFormat="0" applyBorder="0" applyAlignment="0" applyProtection="0"/>
    <xf numFmtId="0" fontId="24" fillId="77" borderId="0" applyNumberFormat="0" applyBorder="0" applyAlignment="0" applyProtection="0"/>
    <xf numFmtId="0" fontId="24" fillId="77" borderId="0" applyNumberFormat="0" applyBorder="0" applyAlignment="0" applyProtection="0"/>
    <xf numFmtId="0" fontId="24" fillId="77" borderId="0" applyNumberFormat="0" applyBorder="0" applyAlignment="0" applyProtection="0"/>
    <xf numFmtId="0" fontId="24" fillId="77" borderId="0" applyNumberFormat="0" applyBorder="0" applyAlignment="0" applyProtection="0"/>
    <xf numFmtId="0" fontId="24" fillId="77" borderId="0" applyNumberFormat="0" applyBorder="0" applyAlignment="0" applyProtection="0"/>
    <xf numFmtId="0" fontId="24" fillId="77" borderId="0" applyNumberFormat="0" applyBorder="0" applyAlignment="0" applyProtection="0"/>
    <xf numFmtId="0" fontId="24" fillId="77" borderId="0" applyNumberFormat="0" applyBorder="0" applyAlignment="0" applyProtection="0"/>
    <xf numFmtId="0" fontId="24" fillId="77" borderId="0" applyNumberFormat="0" applyBorder="0" applyAlignment="0" applyProtection="0"/>
    <xf numFmtId="0" fontId="24" fillId="77" borderId="0" applyNumberFormat="0" applyBorder="0" applyAlignment="0" applyProtection="0"/>
    <xf numFmtId="0" fontId="24" fillId="77" borderId="0" applyNumberFormat="0" applyBorder="0" applyAlignment="0" applyProtection="0"/>
    <xf numFmtId="0" fontId="24" fillId="77" borderId="0" applyNumberFormat="0" applyBorder="0" applyAlignment="0" applyProtection="0"/>
    <xf numFmtId="0" fontId="24" fillId="77" borderId="0" applyNumberFormat="0" applyBorder="0" applyAlignment="0" applyProtection="0"/>
    <xf numFmtId="0" fontId="24" fillId="77" borderId="0" applyNumberFormat="0" applyBorder="0" applyAlignment="0" applyProtection="0"/>
    <xf numFmtId="0" fontId="24" fillId="77" borderId="0" applyNumberFormat="0" applyBorder="0" applyAlignment="0" applyProtection="0"/>
    <xf numFmtId="0" fontId="24" fillId="77" borderId="0" applyNumberFormat="0" applyBorder="0" applyAlignment="0" applyProtection="0"/>
    <xf numFmtId="0" fontId="24" fillId="77" borderId="0" applyNumberFormat="0" applyBorder="0" applyAlignment="0" applyProtection="0"/>
    <xf numFmtId="0" fontId="24" fillId="77" borderId="0" applyNumberFormat="0" applyBorder="0" applyAlignment="0" applyProtection="0"/>
    <xf numFmtId="0" fontId="24" fillId="77" borderId="0" applyNumberFormat="0" applyBorder="0" applyAlignment="0" applyProtection="0"/>
    <xf numFmtId="0" fontId="24" fillId="77" borderId="0" applyNumberFormat="0" applyBorder="0" applyAlignment="0" applyProtection="0"/>
    <xf numFmtId="0" fontId="24" fillId="77" borderId="0" applyNumberFormat="0" applyBorder="0" applyAlignment="0" applyProtection="0"/>
    <xf numFmtId="0" fontId="24" fillId="77" borderId="0" applyNumberFormat="0" applyBorder="0" applyAlignment="0" applyProtection="0"/>
    <xf numFmtId="0" fontId="24" fillId="77" borderId="0" applyNumberFormat="0" applyBorder="0" applyAlignment="0" applyProtection="0"/>
    <xf numFmtId="0" fontId="24" fillId="77" borderId="0" applyNumberFormat="0" applyBorder="0" applyAlignment="0" applyProtection="0"/>
    <xf numFmtId="0" fontId="24" fillId="77" borderId="0" applyNumberFormat="0" applyBorder="0" applyAlignment="0" applyProtection="0"/>
    <xf numFmtId="0" fontId="24" fillId="77" borderId="0" applyNumberFormat="0" applyBorder="0" applyAlignment="0" applyProtection="0"/>
    <xf numFmtId="0" fontId="24" fillId="77" borderId="0" applyNumberFormat="0" applyBorder="0" applyAlignment="0" applyProtection="0"/>
    <xf numFmtId="0" fontId="24" fillId="77" borderId="0" applyNumberFormat="0" applyBorder="0" applyAlignment="0" applyProtection="0"/>
    <xf numFmtId="0" fontId="24" fillId="77" borderId="0" applyNumberFormat="0" applyBorder="0" applyAlignment="0" applyProtection="0"/>
    <xf numFmtId="0" fontId="24" fillId="77" borderId="0" applyNumberFormat="0" applyBorder="0" applyAlignment="0" applyProtection="0"/>
    <xf numFmtId="0" fontId="24" fillId="77" borderId="0" applyNumberFormat="0" applyBorder="0" applyAlignment="0" applyProtection="0"/>
    <xf numFmtId="0" fontId="24" fillId="77" borderId="0" applyNumberFormat="0" applyBorder="0" applyAlignment="0" applyProtection="0"/>
    <xf numFmtId="0" fontId="24" fillId="77" borderId="0" applyNumberFormat="0" applyBorder="0" applyAlignment="0" applyProtection="0"/>
    <xf numFmtId="0" fontId="24" fillId="77" borderId="0" applyNumberFormat="0" applyBorder="0" applyAlignment="0" applyProtection="0"/>
    <xf numFmtId="0" fontId="24" fillId="77" borderId="0" applyNumberFormat="0" applyBorder="0" applyAlignment="0" applyProtection="0"/>
    <xf numFmtId="0" fontId="24" fillId="77" borderId="0" applyNumberFormat="0" applyBorder="0" applyAlignment="0" applyProtection="0"/>
    <xf numFmtId="0" fontId="24" fillId="68" borderId="0" applyNumberFormat="0" applyBorder="0" applyAlignment="0" applyProtection="0"/>
    <xf numFmtId="0" fontId="24" fillId="78" borderId="0" applyNumberFormat="0" applyBorder="0" applyAlignment="0" applyProtection="0"/>
    <xf numFmtId="0" fontId="24" fillId="78" borderId="0" applyNumberFormat="0" applyBorder="0" applyAlignment="0" applyProtection="0"/>
    <xf numFmtId="0" fontId="24" fillId="78" borderId="0" applyNumberFormat="0" applyBorder="0" applyAlignment="0" applyProtection="0"/>
    <xf numFmtId="0" fontId="24" fillId="78" borderId="0" applyNumberFormat="0" applyBorder="0" applyAlignment="0" applyProtection="0"/>
    <xf numFmtId="0" fontId="24" fillId="78" borderId="0" applyNumberFormat="0" applyBorder="0" applyAlignment="0" applyProtection="0"/>
    <xf numFmtId="0" fontId="24" fillId="78" borderId="0" applyNumberFormat="0" applyBorder="0" applyAlignment="0" applyProtection="0"/>
    <xf numFmtId="0" fontId="24" fillId="78" borderId="0" applyNumberFormat="0" applyBorder="0" applyAlignment="0" applyProtection="0"/>
    <xf numFmtId="0" fontId="24" fillId="78" borderId="0" applyNumberFormat="0" applyBorder="0" applyAlignment="0" applyProtection="0"/>
    <xf numFmtId="0" fontId="24" fillId="78" borderId="0" applyNumberFormat="0" applyBorder="0" applyAlignment="0" applyProtection="0"/>
    <xf numFmtId="0" fontId="24" fillId="78" borderId="0" applyNumberFormat="0" applyBorder="0" applyAlignment="0" applyProtection="0"/>
    <xf numFmtId="0" fontId="24" fillId="78" borderId="0" applyNumberFormat="0" applyBorder="0" applyAlignment="0" applyProtection="0"/>
    <xf numFmtId="0" fontId="24" fillId="78" borderId="0" applyNumberFormat="0" applyBorder="0" applyAlignment="0" applyProtection="0"/>
    <xf numFmtId="0" fontId="24" fillId="78" borderId="0" applyNumberFormat="0" applyBorder="0" applyAlignment="0" applyProtection="0"/>
    <xf numFmtId="0" fontId="24" fillId="78" borderId="0" applyNumberFormat="0" applyBorder="0" applyAlignment="0" applyProtection="0"/>
    <xf numFmtId="0" fontId="24" fillId="78" borderId="0" applyNumberFormat="0" applyBorder="0" applyAlignment="0" applyProtection="0"/>
    <xf numFmtId="0" fontId="24" fillId="78" borderId="0" applyNumberFormat="0" applyBorder="0" applyAlignment="0" applyProtection="0"/>
    <xf numFmtId="0" fontId="24" fillId="78" borderId="0" applyNumberFormat="0" applyBorder="0" applyAlignment="0" applyProtection="0"/>
    <xf numFmtId="0" fontId="24" fillId="78" borderId="0" applyNumberFormat="0" applyBorder="0" applyAlignment="0" applyProtection="0"/>
    <xf numFmtId="0" fontId="24" fillId="78" borderId="0" applyNumberFormat="0" applyBorder="0" applyAlignment="0" applyProtection="0"/>
    <xf numFmtId="0" fontId="24" fillId="78" borderId="0" applyNumberFormat="0" applyBorder="0" applyAlignment="0" applyProtection="0"/>
    <xf numFmtId="0" fontId="24" fillId="78" borderId="0" applyNumberFormat="0" applyBorder="0" applyAlignment="0" applyProtection="0"/>
    <xf numFmtId="0" fontId="24" fillId="78" borderId="0" applyNumberFormat="0" applyBorder="0" applyAlignment="0" applyProtection="0"/>
    <xf numFmtId="0" fontId="24" fillId="78" borderId="0" applyNumberFormat="0" applyBorder="0" applyAlignment="0" applyProtection="0"/>
    <xf numFmtId="0" fontId="24" fillId="78" borderId="0" applyNumberFormat="0" applyBorder="0" applyAlignment="0" applyProtection="0"/>
    <xf numFmtId="0" fontId="24" fillId="78" borderId="0" applyNumberFormat="0" applyBorder="0" applyAlignment="0" applyProtection="0"/>
    <xf numFmtId="0" fontId="24" fillId="78" borderId="0" applyNumberFormat="0" applyBorder="0" applyAlignment="0" applyProtection="0"/>
    <xf numFmtId="0" fontId="24" fillId="78" borderId="0" applyNumberFormat="0" applyBorder="0" applyAlignment="0" applyProtection="0"/>
    <xf numFmtId="0" fontId="24" fillId="78" borderId="0" applyNumberFormat="0" applyBorder="0" applyAlignment="0" applyProtection="0"/>
    <xf numFmtId="0" fontId="24" fillId="78" borderId="0" applyNumberFormat="0" applyBorder="0" applyAlignment="0" applyProtection="0"/>
    <xf numFmtId="0" fontId="24" fillId="78" borderId="0" applyNumberFormat="0" applyBorder="0" applyAlignment="0" applyProtection="0"/>
    <xf numFmtId="0" fontId="24" fillId="78" borderId="0" applyNumberFormat="0" applyBorder="0" applyAlignment="0" applyProtection="0"/>
    <xf numFmtId="0" fontId="24" fillId="78" borderId="0" applyNumberFormat="0" applyBorder="0" applyAlignment="0" applyProtection="0"/>
    <xf numFmtId="0" fontId="24" fillId="78" borderId="0" applyNumberFormat="0" applyBorder="0" applyAlignment="0" applyProtection="0"/>
    <xf numFmtId="0" fontId="24" fillId="78" borderId="0" applyNumberFormat="0" applyBorder="0" applyAlignment="0" applyProtection="0"/>
    <xf numFmtId="0" fontId="24" fillId="78" borderId="0" applyNumberFormat="0" applyBorder="0" applyAlignment="0" applyProtection="0"/>
    <xf numFmtId="0" fontId="24" fillId="78" borderId="0" applyNumberFormat="0" applyBorder="0" applyAlignment="0" applyProtection="0"/>
    <xf numFmtId="0" fontId="24" fillId="78" borderId="0" applyNumberFormat="0" applyBorder="0" applyAlignment="0" applyProtection="0"/>
    <xf numFmtId="0" fontId="24" fillId="78" borderId="0" applyNumberFormat="0" applyBorder="0" applyAlignment="0" applyProtection="0"/>
    <xf numFmtId="0" fontId="24" fillId="78" borderId="0" applyNumberFormat="0" applyBorder="0" applyAlignment="0" applyProtection="0"/>
    <xf numFmtId="0" fontId="24" fillId="78" borderId="0" applyNumberFormat="0" applyBorder="0" applyAlignment="0" applyProtection="0"/>
    <xf numFmtId="0" fontId="24" fillId="78" borderId="0" applyNumberFormat="0" applyBorder="0" applyAlignment="0" applyProtection="0"/>
    <xf numFmtId="0" fontId="24" fillId="78" borderId="0" applyNumberFormat="0" applyBorder="0" applyAlignment="0" applyProtection="0"/>
    <xf numFmtId="0" fontId="24" fillId="78" borderId="0" applyNumberFormat="0" applyBorder="0" applyAlignment="0" applyProtection="0"/>
    <xf numFmtId="0" fontId="24" fillId="78" borderId="0" applyNumberFormat="0" applyBorder="0" applyAlignment="0" applyProtection="0"/>
    <xf numFmtId="0" fontId="24" fillId="78" borderId="0" applyNumberFormat="0" applyBorder="0" applyAlignment="0" applyProtection="0"/>
    <xf numFmtId="0" fontId="24" fillId="78" borderId="0" applyNumberFormat="0" applyBorder="0" applyAlignment="0" applyProtection="0"/>
    <xf numFmtId="0" fontId="24" fillId="78" borderId="0" applyNumberFormat="0" applyBorder="0" applyAlignment="0" applyProtection="0"/>
    <xf numFmtId="0" fontId="24" fillId="78" borderId="0" applyNumberFormat="0" applyBorder="0" applyAlignment="0" applyProtection="0"/>
    <xf numFmtId="0" fontId="24" fillId="78" borderId="0" applyNumberFormat="0" applyBorder="0" applyAlignment="0" applyProtection="0"/>
    <xf numFmtId="0" fontId="24" fillId="79" borderId="0" applyNumberFormat="0" applyBorder="0" applyAlignment="0" applyProtection="0"/>
    <xf numFmtId="0" fontId="24" fillId="70" borderId="0" applyNumberFormat="0" applyBorder="0" applyAlignment="0" applyProtection="0"/>
    <xf numFmtId="0" fontId="24" fillId="70" borderId="0" applyNumberFormat="0" applyBorder="0" applyAlignment="0" applyProtection="0"/>
    <xf numFmtId="0" fontId="24" fillId="70" borderId="0" applyNumberFormat="0" applyBorder="0" applyAlignment="0" applyProtection="0"/>
    <xf numFmtId="0" fontId="24" fillId="70" borderId="0" applyNumberFormat="0" applyBorder="0" applyAlignment="0" applyProtection="0"/>
    <xf numFmtId="0" fontId="24" fillId="70" borderId="0" applyNumberFormat="0" applyBorder="0" applyAlignment="0" applyProtection="0"/>
    <xf numFmtId="0" fontId="24" fillId="70" borderId="0" applyNumberFormat="0" applyBorder="0" applyAlignment="0" applyProtection="0"/>
    <xf numFmtId="0" fontId="24" fillId="70" borderId="0" applyNumberFormat="0" applyBorder="0" applyAlignment="0" applyProtection="0"/>
    <xf numFmtId="0" fontId="24" fillId="70" borderId="0" applyNumberFormat="0" applyBorder="0" applyAlignment="0" applyProtection="0"/>
    <xf numFmtId="0" fontId="24" fillId="70" borderId="0" applyNumberFormat="0" applyBorder="0" applyAlignment="0" applyProtection="0"/>
    <xf numFmtId="0" fontId="24" fillId="70" borderId="0" applyNumberFormat="0" applyBorder="0" applyAlignment="0" applyProtection="0"/>
    <xf numFmtId="0" fontId="24" fillId="70" borderId="0" applyNumberFormat="0" applyBorder="0" applyAlignment="0" applyProtection="0"/>
    <xf numFmtId="0" fontId="24" fillId="70" borderId="0" applyNumberFormat="0" applyBorder="0" applyAlignment="0" applyProtection="0"/>
    <xf numFmtId="0" fontId="24" fillId="70" borderId="0" applyNumberFormat="0" applyBorder="0" applyAlignment="0" applyProtection="0"/>
    <xf numFmtId="0" fontId="24" fillId="70" borderId="0" applyNumberFormat="0" applyBorder="0" applyAlignment="0" applyProtection="0"/>
    <xf numFmtId="0" fontId="24" fillId="70" borderId="0" applyNumberFormat="0" applyBorder="0" applyAlignment="0" applyProtection="0"/>
    <xf numFmtId="0" fontId="24" fillId="70" borderId="0" applyNumberFormat="0" applyBorder="0" applyAlignment="0" applyProtection="0"/>
    <xf numFmtId="0" fontId="24" fillId="70" borderId="0" applyNumberFormat="0" applyBorder="0" applyAlignment="0" applyProtection="0"/>
    <xf numFmtId="0" fontId="24" fillId="70" borderId="0" applyNumberFormat="0" applyBorder="0" applyAlignment="0" applyProtection="0"/>
    <xf numFmtId="0" fontId="24" fillId="70" borderId="0" applyNumberFormat="0" applyBorder="0" applyAlignment="0" applyProtection="0"/>
    <xf numFmtId="0" fontId="24" fillId="70" borderId="0" applyNumberFormat="0" applyBorder="0" applyAlignment="0" applyProtection="0"/>
    <xf numFmtId="0" fontId="24" fillId="70" borderId="0" applyNumberFormat="0" applyBorder="0" applyAlignment="0" applyProtection="0"/>
    <xf numFmtId="0" fontId="24" fillId="70" borderId="0" applyNumberFormat="0" applyBorder="0" applyAlignment="0" applyProtection="0"/>
    <xf numFmtId="0" fontId="24" fillId="70" borderId="0" applyNumberFormat="0" applyBorder="0" applyAlignment="0" applyProtection="0"/>
    <xf numFmtId="0" fontId="24" fillId="70" borderId="0" applyNumberFormat="0" applyBorder="0" applyAlignment="0" applyProtection="0"/>
    <xf numFmtId="0" fontId="24" fillId="70" borderId="0" applyNumberFormat="0" applyBorder="0" applyAlignment="0" applyProtection="0"/>
    <xf numFmtId="0" fontId="24" fillId="70" borderId="0" applyNumberFormat="0" applyBorder="0" applyAlignment="0" applyProtection="0"/>
    <xf numFmtId="0" fontId="24" fillId="70" borderId="0" applyNumberFormat="0" applyBorder="0" applyAlignment="0" applyProtection="0"/>
    <xf numFmtId="0" fontId="24" fillId="70" borderId="0" applyNumberFormat="0" applyBorder="0" applyAlignment="0" applyProtection="0"/>
    <xf numFmtId="0" fontId="24" fillId="70" borderId="0" applyNumberFormat="0" applyBorder="0" applyAlignment="0" applyProtection="0"/>
    <xf numFmtId="0" fontId="24" fillId="70" borderId="0" applyNumberFormat="0" applyBorder="0" applyAlignment="0" applyProtection="0"/>
    <xf numFmtId="0" fontId="24" fillId="70" borderId="0" applyNumberFormat="0" applyBorder="0" applyAlignment="0" applyProtection="0"/>
    <xf numFmtId="0" fontId="24" fillId="70" borderId="0" applyNumberFormat="0" applyBorder="0" applyAlignment="0" applyProtection="0"/>
    <xf numFmtId="0" fontId="24" fillId="70" borderId="0" applyNumberFormat="0" applyBorder="0" applyAlignment="0" applyProtection="0"/>
    <xf numFmtId="0" fontId="24" fillId="70" borderId="0" applyNumberFormat="0" applyBorder="0" applyAlignment="0" applyProtection="0"/>
    <xf numFmtId="0" fontId="24" fillId="70" borderId="0" applyNumberFormat="0" applyBorder="0" applyAlignment="0" applyProtection="0"/>
    <xf numFmtId="0" fontId="24" fillId="70" borderId="0" applyNumberFormat="0" applyBorder="0" applyAlignment="0" applyProtection="0"/>
    <xf numFmtId="0" fontId="24" fillId="70" borderId="0" applyNumberFormat="0" applyBorder="0" applyAlignment="0" applyProtection="0"/>
    <xf numFmtId="0" fontId="24" fillId="70" borderId="0" applyNumberFormat="0" applyBorder="0" applyAlignment="0" applyProtection="0"/>
    <xf numFmtId="0" fontId="24" fillId="70" borderId="0" applyNumberFormat="0" applyBorder="0" applyAlignment="0" applyProtection="0"/>
    <xf numFmtId="0" fontId="24" fillId="70" borderId="0" applyNumberFormat="0" applyBorder="0" applyAlignment="0" applyProtection="0"/>
    <xf numFmtId="0" fontId="24" fillId="70" borderId="0" applyNumberFormat="0" applyBorder="0" applyAlignment="0" applyProtection="0"/>
    <xf numFmtId="0" fontId="24" fillId="70" borderId="0" applyNumberFormat="0" applyBorder="0" applyAlignment="0" applyProtection="0"/>
    <xf numFmtId="0" fontId="24" fillId="70" borderId="0" applyNumberFormat="0" applyBorder="0" applyAlignment="0" applyProtection="0"/>
    <xf numFmtId="0" fontId="24" fillId="70" borderId="0" applyNumberFormat="0" applyBorder="0" applyAlignment="0" applyProtection="0"/>
    <xf numFmtId="0" fontId="24" fillId="70" borderId="0" applyNumberFormat="0" applyBorder="0" applyAlignment="0" applyProtection="0"/>
    <xf numFmtId="0" fontId="24" fillId="70" borderId="0" applyNumberFormat="0" applyBorder="0" applyAlignment="0" applyProtection="0"/>
    <xf numFmtId="0" fontId="24" fillId="70" borderId="0" applyNumberFormat="0" applyBorder="0" applyAlignment="0" applyProtection="0"/>
    <xf numFmtId="0" fontId="24" fillId="70" borderId="0" applyNumberFormat="0" applyBorder="0" applyAlignment="0" applyProtection="0"/>
    <xf numFmtId="0" fontId="24" fillId="70" borderId="0" applyNumberFormat="0" applyBorder="0" applyAlignment="0" applyProtection="0"/>
    <xf numFmtId="0" fontId="24" fillId="71" borderId="0" applyNumberFormat="0" applyBorder="0" applyAlignment="0" applyProtection="0"/>
    <xf numFmtId="0" fontId="24" fillId="71" borderId="0" applyNumberFormat="0" applyBorder="0" applyAlignment="0" applyProtection="0"/>
    <xf numFmtId="0" fontId="24" fillId="71" borderId="0" applyNumberFormat="0" applyBorder="0" applyAlignment="0" applyProtection="0"/>
    <xf numFmtId="0" fontId="24" fillId="71" borderId="0" applyNumberFormat="0" applyBorder="0" applyAlignment="0" applyProtection="0"/>
    <xf numFmtId="0" fontId="24" fillId="71" borderId="0" applyNumberFormat="0" applyBorder="0" applyAlignment="0" applyProtection="0"/>
    <xf numFmtId="0" fontId="24" fillId="71" borderId="0" applyNumberFormat="0" applyBorder="0" applyAlignment="0" applyProtection="0"/>
    <xf numFmtId="0" fontId="24" fillId="71" borderId="0" applyNumberFormat="0" applyBorder="0" applyAlignment="0" applyProtection="0"/>
    <xf numFmtId="0" fontId="24" fillId="71" borderId="0" applyNumberFormat="0" applyBorder="0" applyAlignment="0" applyProtection="0"/>
    <xf numFmtId="0" fontId="24" fillId="71" borderId="0" applyNumberFormat="0" applyBorder="0" applyAlignment="0" applyProtection="0"/>
    <xf numFmtId="0" fontId="24" fillId="71" borderId="0" applyNumberFormat="0" applyBorder="0" applyAlignment="0" applyProtection="0"/>
    <xf numFmtId="0" fontId="24" fillId="71" borderId="0" applyNumberFormat="0" applyBorder="0" applyAlignment="0" applyProtection="0"/>
    <xf numFmtId="0" fontId="24" fillId="71" borderId="0" applyNumberFormat="0" applyBorder="0" applyAlignment="0" applyProtection="0"/>
    <xf numFmtId="0" fontId="24" fillId="71" borderId="0" applyNumberFormat="0" applyBorder="0" applyAlignment="0" applyProtection="0"/>
    <xf numFmtId="0" fontId="24" fillId="71" borderId="0" applyNumberFormat="0" applyBorder="0" applyAlignment="0" applyProtection="0"/>
    <xf numFmtId="0" fontId="24" fillId="71" borderId="0" applyNumberFormat="0" applyBorder="0" applyAlignment="0" applyProtection="0"/>
    <xf numFmtId="0" fontId="24" fillId="71" borderId="0" applyNumberFormat="0" applyBorder="0" applyAlignment="0" applyProtection="0"/>
    <xf numFmtId="0" fontId="24" fillId="71" borderId="0" applyNumberFormat="0" applyBorder="0" applyAlignment="0" applyProtection="0"/>
    <xf numFmtId="0" fontId="24" fillId="71" borderId="0" applyNumberFormat="0" applyBorder="0" applyAlignment="0" applyProtection="0"/>
    <xf numFmtId="0" fontId="24" fillId="71" borderId="0" applyNumberFormat="0" applyBorder="0" applyAlignment="0" applyProtection="0"/>
    <xf numFmtId="0" fontId="24" fillId="71" borderId="0" applyNumberFormat="0" applyBorder="0" applyAlignment="0" applyProtection="0"/>
    <xf numFmtId="0" fontId="24" fillId="71" borderId="0" applyNumberFormat="0" applyBorder="0" applyAlignment="0" applyProtection="0"/>
    <xf numFmtId="0" fontId="24" fillId="71" borderId="0" applyNumberFormat="0" applyBorder="0" applyAlignment="0" applyProtection="0"/>
    <xf numFmtId="0" fontId="24" fillId="71" borderId="0" applyNumberFormat="0" applyBorder="0" applyAlignment="0" applyProtection="0"/>
    <xf numFmtId="0" fontId="24" fillId="71" borderId="0" applyNumberFormat="0" applyBorder="0" applyAlignment="0" applyProtection="0"/>
    <xf numFmtId="0" fontId="24" fillId="71" borderId="0" applyNumberFormat="0" applyBorder="0" applyAlignment="0" applyProtection="0"/>
    <xf numFmtId="0" fontId="24" fillId="71" borderId="0" applyNumberFormat="0" applyBorder="0" applyAlignment="0" applyProtection="0"/>
    <xf numFmtId="0" fontId="24" fillId="71" borderId="0" applyNumberFormat="0" applyBorder="0" applyAlignment="0" applyProtection="0"/>
    <xf numFmtId="0" fontId="24" fillId="71" borderId="0" applyNumberFormat="0" applyBorder="0" applyAlignment="0" applyProtection="0"/>
    <xf numFmtId="0" fontId="24" fillId="71" borderId="0" applyNumberFormat="0" applyBorder="0" applyAlignment="0" applyProtection="0"/>
    <xf numFmtId="0" fontId="24" fillId="71" borderId="0" applyNumberFormat="0" applyBorder="0" applyAlignment="0" applyProtection="0"/>
    <xf numFmtId="0" fontId="24" fillId="71" borderId="0" applyNumberFormat="0" applyBorder="0" applyAlignment="0" applyProtection="0"/>
    <xf numFmtId="0" fontId="24" fillId="71" borderId="0" applyNumberFormat="0" applyBorder="0" applyAlignment="0" applyProtection="0"/>
    <xf numFmtId="0" fontId="24" fillId="71" borderId="0" applyNumberFormat="0" applyBorder="0" applyAlignment="0" applyProtection="0"/>
    <xf numFmtId="0" fontId="24" fillId="71" borderId="0" applyNumberFormat="0" applyBorder="0" applyAlignment="0" applyProtection="0"/>
    <xf numFmtId="0" fontId="24" fillId="71" borderId="0" applyNumberFormat="0" applyBorder="0" applyAlignment="0" applyProtection="0"/>
    <xf numFmtId="0" fontId="24" fillId="71" borderId="0" applyNumberFormat="0" applyBorder="0" applyAlignment="0" applyProtection="0"/>
    <xf numFmtId="0" fontId="24" fillId="71" borderId="0" applyNumberFormat="0" applyBorder="0" applyAlignment="0" applyProtection="0"/>
    <xf numFmtId="0" fontId="24" fillId="71" borderId="0" applyNumberFormat="0" applyBorder="0" applyAlignment="0" applyProtection="0"/>
    <xf numFmtId="0" fontId="24" fillId="71" borderId="0" applyNumberFormat="0" applyBorder="0" applyAlignment="0" applyProtection="0"/>
    <xf numFmtId="0" fontId="24" fillId="71" borderId="0" applyNumberFormat="0" applyBorder="0" applyAlignment="0" applyProtection="0"/>
    <xf numFmtId="0" fontId="24" fillId="71" borderId="0" applyNumberFormat="0" applyBorder="0" applyAlignment="0" applyProtection="0"/>
    <xf numFmtId="0" fontId="24" fillId="71" borderId="0" applyNumberFormat="0" applyBorder="0" applyAlignment="0" applyProtection="0"/>
    <xf numFmtId="0" fontId="24" fillId="71" borderId="0" applyNumberFormat="0" applyBorder="0" applyAlignment="0" applyProtection="0"/>
    <xf numFmtId="0" fontId="24" fillId="71" borderId="0" applyNumberFormat="0" applyBorder="0" applyAlignment="0" applyProtection="0"/>
    <xf numFmtId="0" fontId="24" fillId="71" borderId="0" applyNumberFormat="0" applyBorder="0" applyAlignment="0" applyProtection="0"/>
    <xf numFmtId="0" fontId="24" fillId="71" borderId="0" applyNumberFormat="0" applyBorder="0" applyAlignment="0" applyProtection="0"/>
    <xf numFmtId="0" fontId="24" fillId="71" borderId="0" applyNumberFormat="0" applyBorder="0" applyAlignment="0" applyProtection="0"/>
    <xf numFmtId="0" fontId="24" fillId="71" borderId="0" applyNumberFormat="0" applyBorder="0" applyAlignment="0" applyProtection="0"/>
    <xf numFmtId="0" fontId="24" fillId="71" borderId="0" applyNumberFormat="0" applyBorder="0" applyAlignment="0" applyProtection="0"/>
    <xf numFmtId="0" fontId="24" fillId="77"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7" fillId="59" borderId="0" applyNumberFormat="0" applyBorder="0" applyAlignment="0" applyProtection="0"/>
    <xf numFmtId="0" fontId="27" fillId="59" borderId="0" applyNumberFormat="0" applyBorder="0" applyAlignment="0" applyProtection="0"/>
    <xf numFmtId="0" fontId="27" fillId="59" borderId="0" applyNumberFormat="0" applyBorder="0" applyAlignment="0" applyProtection="0"/>
    <xf numFmtId="0" fontId="27" fillId="59" borderId="0" applyNumberFormat="0" applyBorder="0" applyAlignment="0" applyProtection="0"/>
    <xf numFmtId="0" fontId="27" fillId="59" borderId="0" applyNumberFormat="0" applyBorder="0" applyAlignment="0" applyProtection="0"/>
    <xf numFmtId="0" fontId="27" fillId="59" borderId="0" applyNumberFormat="0" applyBorder="0" applyAlignment="0" applyProtection="0"/>
    <xf numFmtId="0" fontId="27" fillId="59" borderId="0" applyNumberFormat="0" applyBorder="0" applyAlignment="0" applyProtection="0"/>
    <xf numFmtId="0" fontId="27" fillId="59" borderId="0" applyNumberFormat="0" applyBorder="0" applyAlignment="0" applyProtection="0"/>
    <xf numFmtId="0" fontId="27" fillId="59" borderId="0" applyNumberFormat="0" applyBorder="0" applyAlignment="0" applyProtection="0"/>
    <xf numFmtId="0" fontId="27" fillId="59" borderId="0" applyNumberFormat="0" applyBorder="0" applyAlignment="0" applyProtection="0"/>
    <xf numFmtId="0" fontId="27" fillId="59" borderId="0" applyNumberFormat="0" applyBorder="0" applyAlignment="0" applyProtection="0"/>
    <xf numFmtId="0" fontId="27" fillId="59" borderId="0" applyNumberFormat="0" applyBorder="0" applyAlignment="0" applyProtection="0"/>
    <xf numFmtId="0" fontId="27" fillId="59" borderId="0" applyNumberFormat="0" applyBorder="0" applyAlignment="0" applyProtection="0"/>
    <xf numFmtId="0" fontId="27" fillId="59" borderId="0" applyNumberFormat="0" applyBorder="0" applyAlignment="0" applyProtection="0"/>
    <xf numFmtId="0" fontId="27" fillId="59" borderId="0" applyNumberFormat="0" applyBorder="0" applyAlignment="0" applyProtection="0"/>
    <xf numFmtId="0" fontId="27" fillId="59" borderId="0" applyNumberFormat="0" applyBorder="0" applyAlignment="0" applyProtection="0"/>
    <xf numFmtId="0" fontId="27" fillId="59" borderId="0" applyNumberFormat="0" applyBorder="0" applyAlignment="0" applyProtection="0"/>
    <xf numFmtId="0" fontId="27" fillId="59" borderId="0" applyNumberFormat="0" applyBorder="0" applyAlignment="0" applyProtection="0"/>
    <xf numFmtId="0" fontId="27" fillId="59" borderId="0" applyNumberFormat="0" applyBorder="0" applyAlignment="0" applyProtection="0"/>
    <xf numFmtId="0" fontId="27" fillId="59" borderId="0" applyNumberFormat="0" applyBorder="0" applyAlignment="0" applyProtection="0"/>
    <xf numFmtId="0" fontId="27" fillId="59" borderId="0" applyNumberFormat="0" applyBorder="0" applyAlignment="0" applyProtection="0"/>
    <xf numFmtId="0" fontId="27" fillId="59" borderId="0" applyNumberFormat="0" applyBorder="0" applyAlignment="0" applyProtection="0"/>
    <xf numFmtId="0" fontId="27" fillId="59" borderId="0" applyNumberFormat="0" applyBorder="0" applyAlignment="0" applyProtection="0"/>
    <xf numFmtId="0" fontId="27" fillId="59" borderId="0" applyNumberFormat="0" applyBorder="0" applyAlignment="0" applyProtection="0"/>
    <xf numFmtId="0" fontId="27" fillId="59" borderId="0" applyNumberFormat="0" applyBorder="0" applyAlignment="0" applyProtection="0"/>
    <xf numFmtId="0" fontId="27" fillId="59" borderId="0" applyNumberFormat="0" applyBorder="0" applyAlignment="0" applyProtection="0"/>
    <xf numFmtId="0" fontId="27" fillId="59" borderId="0" applyNumberFormat="0" applyBorder="0" applyAlignment="0" applyProtection="0"/>
    <xf numFmtId="0" fontId="27" fillId="59" borderId="0" applyNumberFormat="0" applyBorder="0" applyAlignment="0" applyProtection="0"/>
    <xf numFmtId="0" fontId="27" fillId="59" borderId="0" applyNumberFormat="0" applyBorder="0" applyAlignment="0" applyProtection="0"/>
    <xf numFmtId="0" fontId="27" fillId="59" borderId="0" applyNumberFormat="0" applyBorder="0" applyAlignment="0" applyProtection="0"/>
    <xf numFmtId="0" fontId="27" fillId="59" borderId="0" applyNumberFormat="0" applyBorder="0" applyAlignment="0" applyProtection="0"/>
    <xf numFmtId="0" fontId="27" fillId="59" borderId="0" applyNumberFormat="0" applyBorder="0" applyAlignment="0" applyProtection="0"/>
    <xf numFmtId="0" fontId="27" fillId="59" borderId="0" applyNumberFormat="0" applyBorder="0" applyAlignment="0" applyProtection="0"/>
    <xf numFmtId="0" fontId="27" fillId="59" borderId="0" applyNumberFormat="0" applyBorder="0" applyAlignment="0" applyProtection="0"/>
    <xf numFmtId="0" fontId="27" fillId="59" borderId="0" applyNumberFormat="0" applyBorder="0" applyAlignment="0" applyProtection="0"/>
    <xf numFmtId="0" fontId="27" fillId="59" borderId="0" applyNumberFormat="0" applyBorder="0" applyAlignment="0" applyProtection="0"/>
    <xf numFmtId="0" fontId="27" fillId="59" borderId="0" applyNumberFormat="0" applyBorder="0" applyAlignment="0" applyProtection="0"/>
    <xf numFmtId="0" fontId="27" fillId="59" borderId="0" applyNumberFormat="0" applyBorder="0" applyAlignment="0" applyProtection="0"/>
    <xf numFmtId="0" fontId="27" fillId="59" borderId="0" applyNumberFormat="0" applyBorder="0" applyAlignment="0" applyProtection="0"/>
    <xf numFmtId="0" fontId="27" fillId="59" borderId="0" applyNumberFormat="0" applyBorder="0" applyAlignment="0" applyProtection="0"/>
    <xf numFmtId="0" fontId="27" fillId="59" borderId="0" applyNumberFormat="0" applyBorder="0" applyAlignment="0" applyProtection="0"/>
    <xf numFmtId="0" fontId="27" fillId="59" borderId="0" applyNumberFormat="0" applyBorder="0" applyAlignment="0" applyProtection="0"/>
    <xf numFmtId="0" fontId="27" fillId="59" borderId="0" applyNumberFormat="0" applyBorder="0" applyAlignment="0" applyProtection="0"/>
    <xf numFmtId="0" fontId="27" fillId="59" borderId="0" applyNumberFormat="0" applyBorder="0" applyAlignment="0" applyProtection="0"/>
    <xf numFmtId="0" fontId="27" fillId="59" borderId="0" applyNumberFormat="0" applyBorder="0" applyAlignment="0" applyProtection="0"/>
    <xf numFmtId="0" fontId="27" fillId="59" borderId="0" applyNumberFormat="0" applyBorder="0" applyAlignment="0" applyProtection="0"/>
    <xf numFmtId="0" fontId="27" fillId="59" borderId="0" applyNumberFormat="0" applyBorder="0" applyAlignment="0" applyProtection="0"/>
    <xf numFmtId="0" fontId="27" fillId="59" borderId="0" applyNumberFormat="0" applyBorder="0" applyAlignment="0" applyProtection="0"/>
    <xf numFmtId="0" fontId="27" fillId="59" borderId="0" applyNumberFormat="0" applyBorder="0" applyAlignment="0" applyProtection="0"/>
    <xf numFmtId="0" fontId="136" fillId="25" borderId="31" applyNumberFormat="0" applyFont="0" applyAlignment="0" applyProtection="0"/>
    <xf numFmtId="0" fontId="7" fillId="62" borderId="13" applyNumberFormat="0" applyFont="0" applyAlignment="0" applyProtection="0"/>
    <xf numFmtId="0" fontId="7" fillId="62" borderId="13" applyNumberFormat="0" applyFont="0" applyAlignment="0" applyProtection="0"/>
    <xf numFmtId="180" fontId="137" fillId="0" borderId="5" applyAlignment="0" applyProtection="0"/>
    <xf numFmtId="181" fontId="108" fillId="0" borderId="0" applyFill="0" applyBorder="0" applyAlignment="0"/>
    <xf numFmtId="182" fontId="108" fillId="0" borderId="0" applyFill="0" applyBorder="0" applyAlignment="0"/>
    <xf numFmtId="183" fontId="108" fillId="0" borderId="0" applyFill="0" applyBorder="0" applyAlignment="0"/>
    <xf numFmtId="184" fontId="108" fillId="0" borderId="0" applyFill="0" applyBorder="0" applyAlignment="0"/>
    <xf numFmtId="185" fontId="108" fillId="0" borderId="0" applyFill="0" applyBorder="0" applyAlignment="0"/>
    <xf numFmtId="181" fontId="108" fillId="0" borderId="0" applyFill="0" applyBorder="0" applyAlignment="0"/>
    <xf numFmtId="186" fontId="108" fillId="0" borderId="0" applyFill="0" applyBorder="0" applyAlignment="0"/>
    <xf numFmtId="182" fontId="108" fillId="0" borderId="0" applyFill="0" applyBorder="0" applyAlignment="0"/>
    <xf numFmtId="0" fontId="138" fillId="81" borderId="7" applyNumberFormat="0" applyAlignment="0" applyProtection="0"/>
    <xf numFmtId="0" fontId="26" fillId="67" borderId="7" applyNumberFormat="0" applyAlignment="0" applyProtection="0"/>
    <xf numFmtId="0" fontId="26" fillId="67" borderId="7" applyNumberFormat="0" applyAlignment="0" applyProtection="0"/>
    <xf numFmtId="0" fontId="26" fillId="67" borderId="7" applyNumberFormat="0" applyAlignment="0" applyProtection="0"/>
    <xf numFmtId="0" fontId="26" fillId="67" borderId="7" applyNumberFormat="0" applyAlignment="0" applyProtection="0"/>
    <xf numFmtId="0" fontId="26" fillId="67" borderId="7" applyNumberFormat="0" applyAlignment="0" applyProtection="0"/>
    <xf numFmtId="0" fontId="26" fillId="67" borderId="7" applyNumberFormat="0" applyAlignment="0" applyProtection="0"/>
    <xf numFmtId="0" fontId="26" fillId="67" borderId="7" applyNumberFormat="0" applyAlignment="0" applyProtection="0"/>
    <xf numFmtId="0" fontId="26" fillId="67" borderId="7" applyNumberFormat="0" applyAlignment="0" applyProtection="0"/>
    <xf numFmtId="0" fontId="26" fillId="67" borderId="7" applyNumberFormat="0" applyAlignment="0" applyProtection="0"/>
    <xf numFmtId="0" fontId="26" fillId="67" borderId="7" applyNumberFormat="0" applyAlignment="0" applyProtection="0"/>
    <xf numFmtId="0" fontId="26" fillId="67" borderId="7" applyNumberFormat="0" applyAlignment="0" applyProtection="0"/>
    <xf numFmtId="0" fontId="26" fillId="67" borderId="7" applyNumberFormat="0" applyAlignment="0" applyProtection="0"/>
    <xf numFmtId="0" fontId="26" fillId="67" borderId="7" applyNumberFormat="0" applyAlignment="0" applyProtection="0"/>
    <xf numFmtId="0" fontId="26" fillId="67" borderId="7" applyNumberFormat="0" applyAlignment="0" applyProtection="0"/>
    <xf numFmtId="0" fontId="26" fillId="67" borderId="7" applyNumberFormat="0" applyAlignment="0" applyProtection="0"/>
    <xf numFmtId="0" fontId="26" fillId="67" borderId="7" applyNumberFormat="0" applyAlignment="0" applyProtection="0"/>
    <xf numFmtId="0" fontId="26" fillId="67" borderId="7" applyNumberFormat="0" applyAlignment="0" applyProtection="0"/>
    <xf numFmtId="0" fontId="26" fillId="67" borderId="7" applyNumberFormat="0" applyAlignment="0" applyProtection="0"/>
    <xf numFmtId="0" fontId="26" fillId="67" borderId="7" applyNumberFormat="0" applyAlignment="0" applyProtection="0"/>
    <xf numFmtId="0" fontId="26" fillId="67" borderId="7" applyNumberFormat="0" applyAlignment="0" applyProtection="0"/>
    <xf numFmtId="0" fontId="26" fillId="67" borderId="7" applyNumberFormat="0" applyAlignment="0" applyProtection="0"/>
    <xf numFmtId="0" fontId="26" fillId="67" borderId="7" applyNumberFormat="0" applyAlignment="0" applyProtection="0"/>
    <xf numFmtId="0" fontId="26" fillId="67" borderId="7" applyNumberFormat="0" applyAlignment="0" applyProtection="0"/>
    <xf numFmtId="0" fontId="26" fillId="67" borderId="7" applyNumberFormat="0" applyAlignment="0" applyProtection="0"/>
    <xf numFmtId="0" fontId="26" fillId="67" borderId="7" applyNumberFormat="0" applyAlignment="0" applyProtection="0"/>
    <xf numFmtId="0" fontId="26" fillId="67" borderId="7" applyNumberFormat="0" applyAlignment="0" applyProtection="0"/>
    <xf numFmtId="0" fontId="26" fillId="67" borderId="7" applyNumberFormat="0" applyAlignment="0" applyProtection="0"/>
    <xf numFmtId="0" fontId="26" fillId="67" borderId="7" applyNumberFormat="0" applyAlignment="0" applyProtection="0"/>
    <xf numFmtId="0" fontId="26" fillId="67" borderId="7" applyNumberFormat="0" applyAlignment="0" applyProtection="0"/>
    <xf numFmtId="0" fontId="26" fillId="67" borderId="7" applyNumberFormat="0" applyAlignment="0" applyProtection="0"/>
    <xf numFmtId="0" fontId="26" fillId="67" borderId="7" applyNumberFormat="0" applyAlignment="0" applyProtection="0"/>
    <xf numFmtId="0" fontId="26" fillId="67" borderId="7" applyNumberFormat="0" applyAlignment="0" applyProtection="0"/>
    <xf numFmtId="0" fontId="26" fillId="67" borderId="7" applyNumberFormat="0" applyAlignment="0" applyProtection="0"/>
    <xf numFmtId="0" fontId="26" fillId="67" borderId="7" applyNumberFormat="0" applyAlignment="0" applyProtection="0"/>
    <xf numFmtId="0" fontId="26" fillId="67" borderId="7" applyNumberFormat="0" applyAlignment="0" applyProtection="0"/>
    <xf numFmtId="0" fontId="26" fillId="67" borderId="7" applyNumberFormat="0" applyAlignment="0" applyProtection="0"/>
    <xf numFmtId="0" fontId="26" fillId="67" borderId="7" applyNumberFormat="0" applyAlignment="0" applyProtection="0"/>
    <xf numFmtId="0" fontId="26" fillId="67" borderId="7" applyNumberFormat="0" applyAlignment="0" applyProtection="0"/>
    <xf numFmtId="0" fontId="26" fillId="67" borderId="7" applyNumberFormat="0" applyAlignment="0" applyProtection="0"/>
    <xf numFmtId="0" fontId="26" fillId="67" borderId="7" applyNumberFormat="0" applyAlignment="0" applyProtection="0"/>
    <xf numFmtId="0" fontId="26" fillId="67" borderId="7" applyNumberFormat="0" applyAlignment="0" applyProtection="0"/>
    <xf numFmtId="0" fontId="26" fillId="67" borderId="7" applyNumberFormat="0" applyAlignment="0" applyProtection="0"/>
    <xf numFmtId="0" fontId="26" fillId="67" borderId="7" applyNumberFormat="0" applyAlignment="0" applyProtection="0"/>
    <xf numFmtId="0" fontId="26" fillId="67" borderId="7" applyNumberFormat="0" applyAlignment="0" applyProtection="0"/>
    <xf numFmtId="0" fontId="26" fillId="67" borderId="7" applyNumberFormat="0" applyAlignment="0" applyProtection="0"/>
    <xf numFmtId="0" fontId="33" fillId="82" borderId="8" applyNumberFormat="0" applyAlignment="0" applyProtection="0"/>
    <xf numFmtId="0" fontId="33" fillId="82" borderId="8" applyNumberFormat="0" applyAlignment="0" applyProtection="0"/>
    <xf numFmtId="0" fontId="33" fillId="82" borderId="8" applyNumberFormat="0" applyAlignment="0" applyProtection="0"/>
    <xf numFmtId="0" fontId="33" fillId="82" borderId="8" applyNumberFormat="0" applyAlignment="0" applyProtection="0"/>
    <xf numFmtId="0" fontId="33" fillId="82" borderId="8" applyNumberFormat="0" applyAlignment="0" applyProtection="0"/>
    <xf numFmtId="0" fontId="33" fillId="82" borderId="8" applyNumberFormat="0" applyAlignment="0" applyProtection="0"/>
    <xf numFmtId="0" fontId="33" fillId="82" borderId="8" applyNumberFormat="0" applyAlignment="0" applyProtection="0"/>
    <xf numFmtId="0" fontId="33" fillId="82" borderId="8" applyNumberFormat="0" applyAlignment="0" applyProtection="0"/>
    <xf numFmtId="0" fontId="33" fillId="82" borderId="8" applyNumberFormat="0" applyAlignment="0" applyProtection="0"/>
    <xf numFmtId="0" fontId="33" fillId="82" borderId="8" applyNumberFormat="0" applyAlignment="0" applyProtection="0"/>
    <xf numFmtId="0" fontId="33" fillId="82" borderId="8" applyNumberFormat="0" applyAlignment="0" applyProtection="0"/>
    <xf numFmtId="0" fontId="33" fillId="82" borderId="8" applyNumberFormat="0" applyAlignment="0" applyProtection="0"/>
    <xf numFmtId="0" fontId="33" fillId="82" borderId="8" applyNumberFormat="0" applyAlignment="0" applyProtection="0"/>
    <xf numFmtId="0" fontId="33" fillId="82" borderId="8" applyNumberFormat="0" applyAlignment="0" applyProtection="0"/>
    <xf numFmtId="0" fontId="33" fillId="82" borderId="8" applyNumberFormat="0" applyAlignment="0" applyProtection="0"/>
    <xf numFmtId="0" fontId="33" fillId="82" borderId="8" applyNumberFormat="0" applyAlignment="0" applyProtection="0"/>
    <xf numFmtId="0" fontId="33" fillId="82" borderId="8" applyNumberFormat="0" applyAlignment="0" applyProtection="0"/>
    <xf numFmtId="0" fontId="33" fillId="82" borderId="8" applyNumberFormat="0" applyAlignment="0" applyProtection="0"/>
    <xf numFmtId="0" fontId="33" fillId="82" borderId="8" applyNumberFormat="0" applyAlignment="0" applyProtection="0"/>
    <xf numFmtId="0" fontId="33" fillId="82" borderId="8" applyNumberFormat="0" applyAlignment="0" applyProtection="0"/>
    <xf numFmtId="0" fontId="33" fillId="82" borderId="8" applyNumberFormat="0" applyAlignment="0" applyProtection="0"/>
    <xf numFmtId="0" fontId="33" fillId="82" borderId="8" applyNumberFormat="0" applyAlignment="0" applyProtection="0"/>
    <xf numFmtId="0" fontId="33" fillId="82" borderId="8" applyNumberFormat="0" applyAlignment="0" applyProtection="0"/>
    <xf numFmtId="0" fontId="33" fillId="82" borderId="8" applyNumberFormat="0" applyAlignment="0" applyProtection="0"/>
    <xf numFmtId="0" fontId="33" fillId="82" borderId="8" applyNumberFormat="0" applyAlignment="0" applyProtection="0"/>
    <xf numFmtId="0" fontId="33" fillId="82" borderId="8" applyNumberFormat="0" applyAlignment="0" applyProtection="0"/>
    <xf numFmtId="0" fontId="33" fillId="82" borderId="8" applyNumberFormat="0" applyAlignment="0" applyProtection="0"/>
    <xf numFmtId="0" fontId="33" fillId="82" borderId="8" applyNumberFormat="0" applyAlignment="0" applyProtection="0"/>
    <xf numFmtId="0" fontId="33" fillId="82" borderId="8" applyNumberFormat="0" applyAlignment="0" applyProtection="0"/>
    <xf numFmtId="0" fontId="33" fillId="82" borderId="8" applyNumberFormat="0" applyAlignment="0" applyProtection="0"/>
    <xf numFmtId="0" fontId="33" fillId="82" borderId="8" applyNumberFormat="0" applyAlignment="0" applyProtection="0"/>
    <xf numFmtId="0" fontId="33" fillId="82" borderId="8" applyNumberFormat="0" applyAlignment="0" applyProtection="0"/>
    <xf numFmtId="0" fontId="33" fillId="82" borderId="8" applyNumberFormat="0" applyAlignment="0" applyProtection="0"/>
    <xf numFmtId="0" fontId="33" fillId="82" borderId="8" applyNumberFormat="0" applyAlignment="0" applyProtection="0"/>
    <xf numFmtId="0" fontId="33" fillId="82" borderId="8" applyNumberFormat="0" applyAlignment="0" applyProtection="0"/>
    <xf numFmtId="0" fontId="33" fillId="82" borderId="8" applyNumberFormat="0" applyAlignment="0" applyProtection="0"/>
    <xf numFmtId="0" fontId="33" fillId="82" borderId="8" applyNumberFormat="0" applyAlignment="0" applyProtection="0"/>
    <xf numFmtId="0" fontId="33" fillId="82" borderId="8" applyNumberFormat="0" applyAlignment="0" applyProtection="0"/>
    <xf numFmtId="0" fontId="33" fillId="82" borderId="8" applyNumberFormat="0" applyAlignment="0" applyProtection="0"/>
    <xf numFmtId="0" fontId="33" fillId="82" borderId="8" applyNumberFormat="0" applyAlignment="0" applyProtection="0"/>
    <xf numFmtId="0" fontId="33" fillId="82" borderId="8" applyNumberFormat="0" applyAlignment="0" applyProtection="0"/>
    <xf numFmtId="0" fontId="33" fillId="82" borderId="8" applyNumberFormat="0" applyAlignment="0" applyProtection="0"/>
    <xf numFmtId="0" fontId="33" fillId="82" borderId="8" applyNumberFormat="0" applyAlignment="0" applyProtection="0"/>
    <xf numFmtId="0" fontId="33" fillId="82" borderId="8" applyNumberFormat="0" applyAlignment="0" applyProtection="0"/>
    <xf numFmtId="0" fontId="33" fillId="82" borderId="8" applyNumberFormat="0" applyAlignment="0" applyProtection="0"/>
    <xf numFmtId="0" fontId="33" fillId="82" borderId="8" applyNumberFormat="0" applyAlignment="0" applyProtection="0"/>
    <xf numFmtId="0" fontId="33" fillId="82" borderId="8" applyNumberFormat="0" applyAlignment="0" applyProtection="0"/>
    <xf numFmtId="0" fontId="33" fillId="82" borderId="8" applyNumberFormat="0" applyAlignment="0" applyProtection="0"/>
    <xf numFmtId="0" fontId="33" fillId="82" borderId="8" applyNumberFormat="0" applyAlignment="0" applyProtection="0"/>
    <xf numFmtId="181"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78" fillId="0" borderId="0" applyFont="0" applyFill="0" applyBorder="0" applyAlignment="0" applyProtection="0"/>
    <xf numFmtId="164" fontId="7" fillId="0" borderId="0" applyFont="0" applyFill="0" applyBorder="0" applyAlignment="0" applyProtection="0"/>
    <xf numFmtId="0" fontId="139" fillId="0" borderId="0" applyNumberFormat="0" applyFill="0" applyBorder="0" applyAlignment="0" applyProtection="0"/>
    <xf numFmtId="182"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139" fillId="0" borderId="0" applyNumberFormat="0" applyFill="0" applyBorder="0" applyAlignment="0" applyProtection="0"/>
    <xf numFmtId="14" fontId="108" fillId="0" borderId="0" applyFill="0" applyBorder="0" applyAlignment="0"/>
    <xf numFmtId="187" fontId="4" fillId="0" borderId="0" applyFont="0" applyFill="0" applyBorder="0" applyAlignment="0" applyProtection="0"/>
    <xf numFmtId="188" fontId="4" fillId="0" borderId="0" applyFont="0" applyFill="0" applyBorder="0" applyAlignment="0" applyProtection="0"/>
    <xf numFmtId="0" fontId="140" fillId="8" borderId="0" applyNumberFormat="0" applyBorder="0" applyAlignment="0" applyProtection="0"/>
    <xf numFmtId="0" fontId="140" fillId="83" borderId="0" applyNumberFormat="0" applyBorder="0" applyAlignment="0" applyProtection="0"/>
    <xf numFmtId="0" fontId="94" fillId="51" borderId="0" applyNumberFormat="0" applyBorder="0" applyAlignment="0" applyProtection="0"/>
    <xf numFmtId="181" fontId="141" fillId="0" borderId="0" applyFill="0" applyBorder="0" applyAlignment="0"/>
    <xf numFmtId="182" fontId="141" fillId="0" borderId="0" applyFill="0" applyBorder="0" applyAlignment="0"/>
    <xf numFmtId="181" fontId="141" fillId="0" borderId="0" applyFill="0" applyBorder="0" applyAlignment="0"/>
    <xf numFmtId="186" fontId="141" fillId="0" borderId="0" applyFill="0" applyBorder="0" applyAlignment="0"/>
    <xf numFmtId="182" fontId="141" fillId="0" borderId="0" applyFill="0" applyBorder="0" applyAlignment="0"/>
    <xf numFmtId="0" fontId="142" fillId="84" borderId="0" applyNumberFormat="0" applyBorder="0" applyAlignment="0" applyProtection="0"/>
    <xf numFmtId="179" fontId="142" fillId="84" borderId="0" applyNumberFormat="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143" fillId="0" borderId="0" applyNumberFormat="0" applyFill="0" applyBorder="0" applyAlignment="0" applyProtection="0"/>
    <xf numFmtId="179" fontId="143" fillId="0" borderId="0" applyNumberFormat="0" applyFill="0" applyBorder="0" applyAlignment="0" applyProtection="0"/>
    <xf numFmtId="0" fontId="144" fillId="65"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38" fontId="80" fillId="22" borderId="0" applyNumberFormat="0" applyBorder="0" applyAlignment="0" applyProtection="0"/>
    <xf numFmtId="0" fontId="145" fillId="0" borderId="34" applyNumberFormat="0" applyAlignment="0" applyProtection="0">
      <alignment horizontal="left" vertical="center"/>
    </xf>
    <xf numFmtId="0" fontId="145" fillId="0" borderId="2">
      <alignment horizontal="left" vertical="center"/>
    </xf>
    <xf numFmtId="0" fontId="146" fillId="0" borderId="43"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147" fillId="0" borderId="44" applyNumberFormat="0" applyFill="0" applyAlignment="0" applyProtection="0"/>
    <xf numFmtId="0" fontId="29" fillId="0" borderId="10" applyNumberFormat="0" applyFill="0" applyAlignment="0" applyProtection="0"/>
    <xf numFmtId="0" fontId="29" fillId="0" borderId="10" applyNumberFormat="0" applyFill="0" applyAlignment="0" applyProtection="0"/>
    <xf numFmtId="0" fontId="29" fillId="0" borderId="10" applyNumberFormat="0" applyFill="0" applyAlignment="0" applyProtection="0"/>
    <xf numFmtId="0" fontId="29" fillId="0" borderId="10" applyNumberFormat="0" applyFill="0" applyAlignment="0" applyProtection="0"/>
    <xf numFmtId="0" fontId="29" fillId="0" borderId="10" applyNumberFormat="0" applyFill="0" applyAlignment="0" applyProtection="0"/>
    <xf numFmtId="0" fontId="29" fillId="0" borderId="10" applyNumberFormat="0" applyFill="0" applyAlignment="0" applyProtection="0"/>
    <xf numFmtId="0" fontId="29" fillId="0" borderId="10" applyNumberFormat="0" applyFill="0" applyAlignment="0" applyProtection="0"/>
    <xf numFmtId="0" fontId="29" fillId="0" borderId="10" applyNumberFormat="0" applyFill="0" applyAlignment="0" applyProtection="0"/>
    <xf numFmtId="0" fontId="29" fillId="0" borderId="10" applyNumberFormat="0" applyFill="0" applyAlignment="0" applyProtection="0"/>
    <xf numFmtId="0" fontId="29" fillId="0" borderId="10" applyNumberFormat="0" applyFill="0" applyAlignment="0" applyProtection="0"/>
    <xf numFmtId="0" fontId="29" fillId="0" borderId="10" applyNumberFormat="0" applyFill="0" applyAlignment="0" applyProtection="0"/>
    <xf numFmtId="0" fontId="29" fillId="0" borderId="10" applyNumberFormat="0" applyFill="0" applyAlignment="0" applyProtection="0"/>
    <xf numFmtId="0" fontId="29" fillId="0" borderId="10" applyNumberFormat="0" applyFill="0" applyAlignment="0" applyProtection="0"/>
    <xf numFmtId="0" fontId="29" fillId="0" borderId="10" applyNumberFormat="0" applyFill="0" applyAlignment="0" applyProtection="0"/>
    <xf numFmtId="0" fontId="29" fillId="0" borderId="10" applyNumberFormat="0" applyFill="0" applyAlignment="0" applyProtection="0"/>
    <xf numFmtId="0" fontId="29" fillId="0" borderId="10" applyNumberFormat="0" applyFill="0" applyAlignment="0" applyProtection="0"/>
    <xf numFmtId="0" fontId="29" fillId="0" borderId="10" applyNumberFormat="0" applyFill="0" applyAlignment="0" applyProtection="0"/>
    <xf numFmtId="0" fontId="29" fillId="0" borderId="10" applyNumberFormat="0" applyFill="0" applyAlignment="0" applyProtection="0"/>
    <xf numFmtId="0" fontId="29" fillId="0" borderId="10" applyNumberFormat="0" applyFill="0" applyAlignment="0" applyProtection="0"/>
    <xf numFmtId="0" fontId="29" fillId="0" borderId="10" applyNumberFormat="0" applyFill="0" applyAlignment="0" applyProtection="0"/>
    <xf numFmtId="0" fontId="29" fillId="0" borderId="10" applyNumberFormat="0" applyFill="0" applyAlignment="0" applyProtection="0"/>
    <xf numFmtId="0" fontId="29" fillId="0" borderId="10" applyNumberFormat="0" applyFill="0" applyAlignment="0" applyProtection="0"/>
    <xf numFmtId="0" fontId="29" fillId="0" borderId="10" applyNumberFormat="0" applyFill="0" applyAlignment="0" applyProtection="0"/>
    <xf numFmtId="0" fontId="29" fillId="0" borderId="10" applyNumberFormat="0" applyFill="0" applyAlignment="0" applyProtection="0"/>
    <xf numFmtId="0" fontId="29" fillId="0" borderId="10" applyNumberFormat="0" applyFill="0" applyAlignment="0" applyProtection="0"/>
    <xf numFmtId="0" fontId="29" fillId="0" borderId="10" applyNumberFormat="0" applyFill="0" applyAlignment="0" applyProtection="0"/>
    <xf numFmtId="0" fontId="29" fillId="0" borderId="10" applyNumberFormat="0" applyFill="0" applyAlignment="0" applyProtection="0"/>
    <xf numFmtId="0" fontId="29" fillId="0" borderId="10" applyNumberFormat="0" applyFill="0" applyAlignment="0" applyProtection="0"/>
    <xf numFmtId="0" fontId="29" fillId="0" borderId="10" applyNumberFormat="0" applyFill="0" applyAlignment="0" applyProtection="0"/>
    <xf numFmtId="0" fontId="29" fillId="0" borderId="10" applyNumberFormat="0" applyFill="0" applyAlignment="0" applyProtection="0"/>
    <xf numFmtId="0" fontId="29" fillId="0" borderId="10" applyNumberFormat="0" applyFill="0" applyAlignment="0" applyProtection="0"/>
    <xf numFmtId="0" fontId="29" fillId="0" borderId="10" applyNumberFormat="0" applyFill="0" applyAlignment="0" applyProtection="0"/>
    <xf numFmtId="0" fontId="29" fillId="0" borderId="10" applyNumberFormat="0" applyFill="0" applyAlignment="0" applyProtection="0"/>
    <xf numFmtId="0" fontId="29" fillId="0" borderId="10" applyNumberFormat="0" applyFill="0" applyAlignment="0" applyProtection="0"/>
    <xf numFmtId="0" fontId="29" fillId="0" borderId="10" applyNumberFormat="0" applyFill="0" applyAlignment="0" applyProtection="0"/>
    <xf numFmtId="0" fontId="29" fillId="0" borderId="10" applyNumberFormat="0" applyFill="0" applyAlignment="0" applyProtection="0"/>
    <xf numFmtId="0" fontId="29" fillId="0" borderId="10" applyNumberFormat="0" applyFill="0" applyAlignment="0" applyProtection="0"/>
    <xf numFmtId="0" fontId="29" fillId="0" borderId="10" applyNumberFormat="0" applyFill="0" applyAlignment="0" applyProtection="0"/>
    <xf numFmtId="0" fontId="29" fillId="0" borderId="10" applyNumberFormat="0" applyFill="0" applyAlignment="0" applyProtection="0"/>
    <xf numFmtId="0" fontId="29" fillId="0" borderId="10" applyNumberFormat="0" applyFill="0" applyAlignment="0" applyProtection="0"/>
    <xf numFmtId="0" fontId="29" fillId="0" borderId="10" applyNumberFormat="0" applyFill="0" applyAlignment="0" applyProtection="0"/>
    <xf numFmtId="0" fontId="29" fillId="0" borderId="10" applyNumberFormat="0" applyFill="0" applyAlignment="0" applyProtection="0"/>
    <xf numFmtId="0" fontId="29" fillId="0" borderId="10" applyNumberFormat="0" applyFill="0" applyAlignment="0" applyProtection="0"/>
    <xf numFmtId="0" fontId="29" fillId="0" borderId="10" applyNumberFormat="0" applyFill="0" applyAlignment="0" applyProtection="0"/>
    <xf numFmtId="0" fontId="29" fillId="0" borderId="10" applyNumberFormat="0" applyFill="0" applyAlignment="0" applyProtection="0"/>
    <xf numFmtId="0" fontId="29" fillId="0" borderId="10" applyNumberFormat="0" applyFill="0" applyAlignment="0" applyProtection="0"/>
    <xf numFmtId="0" fontId="29" fillId="0" borderId="10" applyNumberFormat="0" applyFill="0" applyAlignment="0" applyProtection="0"/>
    <xf numFmtId="0" fontId="29" fillId="0" borderId="10" applyNumberFormat="0" applyFill="0" applyAlignment="0" applyProtection="0"/>
    <xf numFmtId="0" fontId="29" fillId="0" borderId="10" applyNumberFormat="0" applyFill="0" applyAlignment="0" applyProtection="0"/>
    <xf numFmtId="0" fontId="148" fillId="0" borderId="45" applyNumberFormat="0" applyFill="0" applyAlignment="0" applyProtection="0"/>
    <xf numFmtId="0" fontId="30" fillId="0" borderId="11" applyNumberFormat="0" applyFill="0" applyAlignment="0" applyProtection="0"/>
    <xf numFmtId="0" fontId="30" fillId="0" borderId="11" applyNumberFormat="0" applyFill="0" applyAlignment="0" applyProtection="0"/>
    <xf numFmtId="0" fontId="30" fillId="0" borderId="11" applyNumberFormat="0" applyFill="0" applyAlignment="0" applyProtection="0"/>
    <xf numFmtId="0" fontId="30" fillId="0" borderId="11" applyNumberFormat="0" applyFill="0" applyAlignment="0" applyProtection="0"/>
    <xf numFmtId="0" fontId="30" fillId="0" borderId="11" applyNumberFormat="0" applyFill="0" applyAlignment="0" applyProtection="0"/>
    <xf numFmtId="0" fontId="30" fillId="0" borderId="11" applyNumberFormat="0" applyFill="0" applyAlignment="0" applyProtection="0"/>
    <xf numFmtId="0" fontId="30" fillId="0" borderId="11" applyNumberFormat="0" applyFill="0" applyAlignment="0" applyProtection="0"/>
    <xf numFmtId="0" fontId="30" fillId="0" borderId="11" applyNumberFormat="0" applyFill="0" applyAlignment="0" applyProtection="0"/>
    <xf numFmtId="0" fontId="30" fillId="0" borderId="11" applyNumberFormat="0" applyFill="0" applyAlignment="0" applyProtection="0"/>
    <xf numFmtId="0" fontId="30" fillId="0" borderId="11" applyNumberFormat="0" applyFill="0" applyAlignment="0" applyProtection="0"/>
    <xf numFmtId="0" fontId="30" fillId="0" borderId="11" applyNumberFormat="0" applyFill="0" applyAlignment="0" applyProtection="0"/>
    <xf numFmtId="0" fontId="30" fillId="0" borderId="11" applyNumberFormat="0" applyFill="0" applyAlignment="0" applyProtection="0"/>
    <xf numFmtId="0" fontId="30" fillId="0" borderId="11" applyNumberFormat="0" applyFill="0" applyAlignment="0" applyProtection="0"/>
    <xf numFmtId="0" fontId="30" fillId="0" borderId="11" applyNumberFormat="0" applyFill="0" applyAlignment="0" applyProtection="0"/>
    <xf numFmtId="0" fontId="30" fillId="0" borderId="11" applyNumberFormat="0" applyFill="0" applyAlignment="0" applyProtection="0"/>
    <xf numFmtId="0" fontId="30" fillId="0" borderId="11" applyNumberFormat="0" applyFill="0" applyAlignment="0" applyProtection="0"/>
    <xf numFmtId="0" fontId="30" fillId="0" borderId="11" applyNumberFormat="0" applyFill="0" applyAlignment="0" applyProtection="0"/>
    <xf numFmtId="0" fontId="30" fillId="0" borderId="11" applyNumberFormat="0" applyFill="0" applyAlignment="0" applyProtection="0"/>
    <xf numFmtId="0" fontId="30" fillId="0" borderId="11" applyNumberFormat="0" applyFill="0" applyAlignment="0" applyProtection="0"/>
    <xf numFmtId="0" fontId="30" fillId="0" borderId="11" applyNumberFormat="0" applyFill="0" applyAlignment="0" applyProtection="0"/>
    <xf numFmtId="0" fontId="30" fillId="0" borderId="11" applyNumberFormat="0" applyFill="0" applyAlignment="0" applyProtection="0"/>
    <xf numFmtId="0" fontId="30" fillId="0" borderId="11" applyNumberFormat="0" applyFill="0" applyAlignment="0" applyProtection="0"/>
    <xf numFmtId="0" fontId="30" fillId="0" borderId="11" applyNumberFormat="0" applyFill="0" applyAlignment="0" applyProtection="0"/>
    <xf numFmtId="0" fontId="30" fillId="0" borderId="11" applyNumberFormat="0" applyFill="0" applyAlignment="0" applyProtection="0"/>
    <xf numFmtId="0" fontId="30" fillId="0" borderId="11" applyNumberFormat="0" applyFill="0" applyAlignment="0" applyProtection="0"/>
    <xf numFmtId="0" fontId="30" fillId="0" borderId="11" applyNumberFormat="0" applyFill="0" applyAlignment="0" applyProtection="0"/>
    <xf numFmtId="0" fontId="30" fillId="0" borderId="11" applyNumberFormat="0" applyFill="0" applyAlignment="0" applyProtection="0"/>
    <xf numFmtId="0" fontId="30" fillId="0" borderId="11" applyNumberFormat="0" applyFill="0" applyAlignment="0" applyProtection="0"/>
    <xf numFmtId="0" fontId="30" fillId="0" borderId="11" applyNumberFormat="0" applyFill="0" applyAlignment="0" applyProtection="0"/>
    <xf numFmtId="0" fontId="30" fillId="0" borderId="11" applyNumberFormat="0" applyFill="0" applyAlignment="0" applyProtection="0"/>
    <xf numFmtId="0" fontId="30" fillId="0" borderId="11" applyNumberFormat="0" applyFill="0" applyAlignment="0" applyProtection="0"/>
    <xf numFmtId="0" fontId="30" fillId="0" borderId="11" applyNumberFormat="0" applyFill="0" applyAlignment="0" applyProtection="0"/>
    <xf numFmtId="0" fontId="30" fillId="0" borderId="11" applyNumberFormat="0" applyFill="0" applyAlignment="0" applyProtection="0"/>
    <xf numFmtId="0" fontId="30" fillId="0" borderId="11" applyNumberFormat="0" applyFill="0" applyAlignment="0" applyProtection="0"/>
    <xf numFmtId="0" fontId="30" fillId="0" borderId="11" applyNumberFormat="0" applyFill="0" applyAlignment="0" applyProtection="0"/>
    <xf numFmtId="0" fontId="30" fillId="0" borderId="11" applyNumberFormat="0" applyFill="0" applyAlignment="0" applyProtection="0"/>
    <xf numFmtId="0" fontId="30" fillId="0" borderId="11" applyNumberFormat="0" applyFill="0" applyAlignment="0" applyProtection="0"/>
    <xf numFmtId="0" fontId="30" fillId="0" borderId="11" applyNumberFormat="0" applyFill="0" applyAlignment="0" applyProtection="0"/>
    <xf numFmtId="0" fontId="30" fillId="0" borderId="11" applyNumberFormat="0" applyFill="0" applyAlignment="0" applyProtection="0"/>
    <xf numFmtId="0" fontId="30" fillId="0" borderId="11" applyNumberFormat="0" applyFill="0" applyAlignment="0" applyProtection="0"/>
    <xf numFmtId="0" fontId="30" fillId="0" borderId="11" applyNumberFormat="0" applyFill="0" applyAlignment="0" applyProtection="0"/>
    <xf numFmtId="0" fontId="30" fillId="0" borderId="11" applyNumberFormat="0" applyFill="0" applyAlignment="0" applyProtection="0"/>
    <xf numFmtId="0" fontId="30" fillId="0" borderId="11" applyNumberFormat="0" applyFill="0" applyAlignment="0" applyProtection="0"/>
    <xf numFmtId="0" fontId="30" fillId="0" borderId="11" applyNumberFormat="0" applyFill="0" applyAlignment="0" applyProtection="0"/>
    <xf numFmtId="0" fontId="30" fillId="0" borderId="11" applyNumberFormat="0" applyFill="0" applyAlignment="0" applyProtection="0"/>
    <xf numFmtId="0" fontId="30" fillId="0" borderId="11" applyNumberFormat="0" applyFill="0" applyAlignment="0" applyProtection="0"/>
    <xf numFmtId="0" fontId="30" fillId="0" borderId="11" applyNumberFormat="0" applyFill="0" applyAlignment="0" applyProtection="0"/>
    <xf numFmtId="0" fontId="30" fillId="0" borderId="11" applyNumberFormat="0" applyFill="0" applyAlignment="0" applyProtection="0"/>
    <xf numFmtId="0" fontId="30" fillId="0" borderId="11" applyNumberFormat="0" applyFill="0" applyAlignment="0" applyProtection="0"/>
    <xf numFmtId="0" fontId="148"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179" fontId="149" fillId="0" borderId="0" applyNumberFormat="0" applyFill="0" applyBorder="0" applyAlignment="0" applyProtection="0"/>
    <xf numFmtId="10" fontId="80" fillId="25" borderId="1" applyNumberFormat="0" applyBorder="0" applyAlignment="0" applyProtection="0"/>
    <xf numFmtId="0" fontId="37" fillId="24" borderId="7" applyNumberFormat="0" applyAlignment="0" applyProtection="0"/>
    <xf numFmtId="0" fontId="37" fillId="24" borderId="7" applyNumberFormat="0" applyAlignment="0" applyProtection="0"/>
    <xf numFmtId="0" fontId="37" fillId="24" borderId="7" applyNumberFormat="0" applyAlignment="0" applyProtection="0"/>
    <xf numFmtId="0" fontId="37" fillId="24" borderId="7" applyNumberFormat="0" applyAlignment="0" applyProtection="0"/>
    <xf numFmtId="0" fontId="37" fillId="24" borderId="7" applyNumberFormat="0" applyAlignment="0" applyProtection="0"/>
    <xf numFmtId="0" fontId="37" fillId="24" borderId="7" applyNumberFormat="0" applyAlignment="0" applyProtection="0"/>
    <xf numFmtId="0" fontId="37" fillId="24" borderId="7" applyNumberFormat="0" applyAlignment="0" applyProtection="0"/>
    <xf numFmtId="0" fontId="37" fillId="24" borderId="7" applyNumberFormat="0" applyAlignment="0" applyProtection="0"/>
    <xf numFmtId="0" fontId="37" fillId="24" borderId="7" applyNumberFormat="0" applyAlignment="0" applyProtection="0"/>
    <xf numFmtId="0" fontId="37" fillId="24" borderId="7" applyNumberFormat="0" applyAlignment="0" applyProtection="0"/>
    <xf numFmtId="0" fontId="37" fillId="60" borderId="7" applyNumberFormat="0" applyAlignment="0" applyProtection="0"/>
    <xf numFmtId="0" fontId="37" fillId="24" borderId="7" applyNumberFormat="0" applyAlignment="0" applyProtection="0"/>
    <xf numFmtId="0" fontId="37" fillId="24" borderId="7" applyNumberFormat="0" applyAlignment="0" applyProtection="0"/>
    <xf numFmtId="0" fontId="37" fillId="24" borderId="7" applyNumberFormat="0" applyAlignment="0" applyProtection="0"/>
    <xf numFmtId="0" fontId="37" fillId="24" borderId="7" applyNumberFormat="0" applyAlignment="0" applyProtection="0"/>
    <xf numFmtId="0" fontId="37" fillId="24" borderId="7" applyNumberFormat="0" applyAlignment="0" applyProtection="0"/>
    <xf numFmtId="0" fontId="37" fillId="64" borderId="7" applyNumberFormat="0" applyAlignment="0" applyProtection="0"/>
    <xf numFmtId="0" fontId="37" fillId="24" borderId="7" applyNumberFormat="0" applyAlignment="0" applyProtection="0"/>
    <xf numFmtId="0" fontId="37" fillId="64" borderId="7" applyNumberFormat="0" applyAlignment="0" applyProtection="0"/>
    <xf numFmtId="0" fontId="37" fillId="24" borderId="7" applyNumberFormat="0" applyAlignment="0" applyProtection="0"/>
    <xf numFmtId="0" fontId="37" fillId="64" borderId="7" applyNumberFormat="0" applyAlignment="0" applyProtection="0"/>
    <xf numFmtId="0" fontId="37" fillId="24" borderId="7" applyNumberFormat="0" applyAlignment="0" applyProtection="0"/>
    <xf numFmtId="0" fontId="37" fillId="64" borderId="7" applyNumberFormat="0" applyAlignment="0" applyProtection="0"/>
    <xf numFmtId="0" fontId="37" fillId="64" borderId="7" applyNumberFormat="0" applyAlignment="0" applyProtection="0"/>
    <xf numFmtId="0" fontId="37" fillId="24" borderId="7" applyNumberFormat="0" applyAlignment="0" applyProtection="0"/>
    <xf numFmtId="0" fontId="37" fillId="64" borderId="7" applyNumberFormat="0" applyAlignment="0" applyProtection="0"/>
    <xf numFmtId="0" fontId="37" fillId="64" borderId="7" applyNumberFormat="0" applyAlignment="0" applyProtection="0"/>
    <xf numFmtId="0" fontId="37" fillId="64" borderId="7" applyNumberFormat="0" applyAlignment="0" applyProtection="0"/>
    <xf numFmtId="0" fontId="37" fillId="64" borderId="7" applyNumberFormat="0" applyAlignment="0" applyProtection="0"/>
    <xf numFmtId="0" fontId="37" fillId="24" borderId="7" applyNumberFormat="0" applyAlignment="0" applyProtection="0"/>
    <xf numFmtId="0" fontId="37" fillId="64" borderId="7" applyNumberFormat="0" applyAlignment="0" applyProtection="0"/>
    <xf numFmtId="0" fontId="37" fillId="64" borderId="7" applyNumberFormat="0" applyAlignment="0" applyProtection="0"/>
    <xf numFmtId="0" fontId="37" fillId="24" borderId="7" applyNumberFormat="0" applyAlignment="0" applyProtection="0"/>
    <xf numFmtId="0" fontId="37" fillId="64" borderId="7" applyNumberFormat="0" applyAlignment="0" applyProtection="0"/>
    <xf numFmtId="0" fontId="37" fillId="64" borderId="7" applyNumberFormat="0" applyAlignment="0" applyProtection="0"/>
    <xf numFmtId="0" fontId="37" fillId="24" borderId="7" applyNumberFormat="0" applyAlignment="0" applyProtection="0"/>
    <xf numFmtId="0" fontId="37" fillId="64" borderId="7" applyNumberFormat="0" applyAlignment="0" applyProtection="0"/>
    <xf numFmtId="0" fontId="37" fillId="24" borderId="7" applyNumberFormat="0" applyAlignment="0" applyProtection="0"/>
    <xf numFmtId="0" fontId="37" fillId="24" borderId="7" applyNumberFormat="0" applyAlignment="0" applyProtection="0"/>
    <xf numFmtId="0" fontId="37" fillId="64" borderId="7" applyNumberFormat="0" applyAlignment="0" applyProtection="0"/>
    <xf numFmtId="0" fontId="37" fillId="24" borderId="7" applyNumberFormat="0" applyAlignment="0" applyProtection="0"/>
    <xf numFmtId="0" fontId="37" fillId="24" borderId="7" applyNumberFormat="0" applyAlignment="0" applyProtection="0"/>
    <xf numFmtId="0" fontId="37" fillId="24" borderId="7" applyNumberFormat="0" applyAlignment="0" applyProtection="0"/>
    <xf numFmtId="0" fontId="37" fillId="64" borderId="7" applyNumberFormat="0" applyAlignment="0" applyProtection="0"/>
    <xf numFmtId="0" fontId="37" fillId="24" borderId="7" applyNumberFormat="0" applyAlignment="0" applyProtection="0"/>
    <xf numFmtId="0" fontId="37" fillId="24" borderId="7" applyNumberFormat="0" applyAlignment="0" applyProtection="0"/>
    <xf numFmtId="0" fontId="37" fillId="64" borderId="7" applyNumberFormat="0" applyAlignment="0" applyProtection="0"/>
    <xf numFmtId="0" fontId="37" fillId="64" borderId="7" applyNumberFormat="0" applyAlignment="0" applyProtection="0"/>
    <xf numFmtId="0" fontId="37" fillId="64" borderId="7" applyNumberFormat="0" applyAlignment="0" applyProtection="0"/>
    <xf numFmtId="0" fontId="37" fillId="64" borderId="7" applyNumberFormat="0" applyAlignment="0" applyProtection="0"/>
    <xf numFmtId="0" fontId="37" fillId="64" borderId="7" applyNumberFormat="0" applyAlignment="0" applyProtection="0"/>
    <xf numFmtId="0" fontId="37" fillId="64" borderId="7" applyNumberFormat="0" applyAlignment="0" applyProtection="0"/>
    <xf numFmtId="0" fontId="37" fillId="64" borderId="7" applyNumberFormat="0" applyAlignment="0" applyProtection="0"/>
    <xf numFmtId="0" fontId="37" fillId="64" borderId="7" applyNumberFormat="0" applyAlignment="0" applyProtection="0"/>
    <xf numFmtId="0" fontId="37" fillId="64" borderId="7" applyNumberFormat="0" applyAlignment="0" applyProtection="0"/>
    <xf numFmtId="0" fontId="37" fillId="64" borderId="7" applyNumberFormat="0" applyAlignment="0" applyProtection="0"/>
    <xf numFmtId="0" fontId="37" fillId="64" borderId="7" applyNumberFormat="0" applyAlignment="0" applyProtection="0"/>
    <xf numFmtId="0" fontId="37" fillId="64" borderId="7" applyNumberFormat="0" applyAlignment="0" applyProtection="0"/>
    <xf numFmtId="0" fontId="37" fillId="64" borderId="7" applyNumberFormat="0" applyAlignment="0" applyProtection="0"/>
    <xf numFmtId="0" fontId="37" fillId="64" borderId="7" applyNumberFormat="0" applyAlignment="0" applyProtection="0"/>
    <xf numFmtId="0" fontId="37" fillId="64" borderId="7" applyNumberFormat="0" applyAlignment="0" applyProtection="0"/>
    <xf numFmtId="0" fontId="37" fillId="64" borderId="7" applyNumberFormat="0" applyAlignment="0" applyProtection="0"/>
    <xf numFmtId="0" fontId="37" fillId="64" borderId="7" applyNumberFormat="0" applyAlignment="0" applyProtection="0"/>
    <xf numFmtId="0" fontId="37" fillId="64" borderId="7" applyNumberFormat="0" applyAlignment="0" applyProtection="0"/>
    <xf numFmtId="0" fontId="37" fillId="64" borderId="7" applyNumberFormat="0" applyAlignment="0" applyProtection="0"/>
    <xf numFmtId="0" fontId="37" fillId="64" borderId="7" applyNumberFormat="0" applyAlignment="0" applyProtection="0"/>
    <xf numFmtId="0" fontId="37" fillId="64" borderId="7" applyNumberFormat="0" applyAlignment="0" applyProtection="0"/>
    <xf numFmtId="0" fontId="37" fillId="64" borderId="7" applyNumberFormat="0" applyAlignment="0" applyProtection="0"/>
    <xf numFmtId="0" fontId="37" fillId="64" borderId="7" applyNumberFormat="0" applyAlignment="0" applyProtection="0"/>
    <xf numFmtId="0" fontId="37" fillId="64" borderId="7" applyNumberFormat="0" applyAlignment="0" applyProtection="0"/>
    <xf numFmtId="0" fontId="37" fillId="64" borderId="7" applyNumberFormat="0" applyAlignment="0" applyProtection="0"/>
    <xf numFmtId="0" fontId="37" fillId="64" borderId="7" applyNumberFormat="0" applyAlignment="0" applyProtection="0"/>
    <xf numFmtId="0" fontId="37" fillId="64" borderId="7" applyNumberFormat="0" applyAlignment="0" applyProtection="0"/>
    <xf numFmtId="0" fontId="37" fillId="64" borderId="7" applyNumberFormat="0" applyAlignment="0" applyProtection="0"/>
    <xf numFmtId="0" fontId="37" fillId="64" borderId="7" applyNumberFormat="0" applyAlignment="0" applyProtection="0"/>
    <xf numFmtId="0" fontId="37" fillId="64" borderId="7" applyNumberFormat="0" applyAlignment="0" applyProtection="0"/>
    <xf numFmtId="0" fontId="37" fillId="64" borderId="7" applyNumberFormat="0" applyAlignment="0" applyProtection="0"/>
    <xf numFmtId="0" fontId="37" fillId="64" borderId="7" applyNumberFormat="0" applyAlignment="0" applyProtection="0"/>
    <xf numFmtId="0" fontId="37" fillId="64" borderId="7" applyNumberFormat="0" applyAlignment="0" applyProtection="0"/>
    <xf numFmtId="0" fontId="37" fillId="64" borderId="7" applyNumberFormat="0" applyAlignment="0" applyProtection="0"/>
    <xf numFmtId="0" fontId="37" fillId="64" borderId="7" applyNumberFormat="0" applyAlignment="0" applyProtection="0"/>
    <xf numFmtId="0" fontId="37" fillId="64" borderId="7" applyNumberFormat="0" applyAlignment="0" applyProtection="0"/>
    <xf numFmtId="0" fontId="37" fillId="64" borderId="7" applyNumberFormat="0" applyAlignment="0" applyProtection="0"/>
    <xf numFmtId="0" fontId="37" fillId="64" borderId="7" applyNumberFormat="0" applyAlignment="0" applyProtection="0"/>
    <xf numFmtId="0" fontId="37" fillId="64" borderId="7" applyNumberFormat="0" applyAlignment="0" applyProtection="0"/>
    <xf numFmtId="0" fontId="37" fillId="64" borderId="7" applyNumberFormat="0" applyAlignment="0" applyProtection="0"/>
    <xf numFmtId="0" fontId="37" fillId="64" borderId="7" applyNumberFormat="0" applyAlignment="0" applyProtection="0"/>
    <xf numFmtId="0" fontId="37" fillId="64" borderId="7" applyNumberFormat="0" applyAlignment="0" applyProtection="0"/>
    <xf numFmtId="0" fontId="37" fillId="64" borderId="7" applyNumberFormat="0" applyAlignment="0" applyProtection="0"/>
    <xf numFmtId="0" fontId="37" fillId="64" borderId="7" applyNumberFormat="0" applyAlignment="0" applyProtection="0"/>
    <xf numFmtId="0" fontId="37" fillId="24" borderId="7" applyNumberFormat="0" applyAlignment="0" applyProtection="0"/>
    <xf numFmtId="0" fontId="37" fillId="64" borderId="7" applyNumberFormat="0" applyAlignment="0" applyProtection="0"/>
    <xf numFmtId="0" fontId="37" fillId="24" borderId="7" applyNumberFormat="0" applyAlignment="0" applyProtection="0"/>
    <xf numFmtId="0" fontId="37" fillId="64" borderId="7" applyNumberFormat="0" applyAlignment="0" applyProtection="0"/>
    <xf numFmtId="0" fontId="37" fillId="24" borderId="7" applyNumberFormat="0" applyAlignment="0" applyProtection="0"/>
    <xf numFmtId="0" fontId="37" fillId="64" borderId="7" applyNumberFormat="0" applyAlignment="0" applyProtection="0"/>
    <xf numFmtId="0" fontId="37" fillId="64" borderId="7" applyNumberFormat="0" applyAlignment="0" applyProtection="0"/>
    <xf numFmtId="0" fontId="37" fillId="24" borderId="7" applyNumberFormat="0" applyAlignment="0" applyProtection="0"/>
    <xf numFmtId="0" fontId="37" fillId="64" borderId="7" applyNumberFormat="0" applyAlignment="0" applyProtection="0"/>
    <xf numFmtId="0" fontId="37" fillId="64" borderId="7" applyNumberFormat="0" applyAlignment="0" applyProtection="0"/>
    <xf numFmtId="0" fontId="37" fillId="64" borderId="7" applyNumberFormat="0" applyAlignment="0" applyProtection="0"/>
    <xf numFmtId="0" fontId="37" fillId="64" borderId="7" applyNumberFormat="0" applyAlignment="0" applyProtection="0"/>
    <xf numFmtId="0" fontId="37" fillId="24" borderId="7" applyNumberFormat="0" applyAlignment="0" applyProtection="0"/>
    <xf numFmtId="0" fontId="37" fillId="64" borderId="7" applyNumberFormat="0" applyAlignment="0" applyProtection="0"/>
    <xf numFmtId="0" fontId="37" fillId="64" borderId="7" applyNumberFormat="0" applyAlignment="0" applyProtection="0"/>
    <xf numFmtId="0" fontId="37" fillId="24" borderId="7" applyNumberFormat="0" applyAlignment="0" applyProtection="0"/>
    <xf numFmtId="0" fontId="37" fillId="64" borderId="7" applyNumberFormat="0" applyAlignment="0" applyProtection="0"/>
    <xf numFmtId="0" fontId="37" fillId="64" borderId="7" applyNumberFormat="0" applyAlignment="0" applyProtection="0"/>
    <xf numFmtId="0" fontId="37" fillId="24" borderId="7" applyNumberFormat="0" applyAlignment="0" applyProtection="0"/>
    <xf numFmtId="0" fontId="37" fillId="64" borderId="7" applyNumberFormat="0" applyAlignment="0" applyProtection="0"/>
    <xf numFmtId="0" fontId="37" fillId="24" borderId="7" applyNumberFormat="0" applyAlignment="0" applyProtection="0"/>
    <xf numFmtId="0" fontId="37" fillId="24" borderId="7" applyNumberFormat="0" applyAlignment="0" applyProtection="0"/>
    <xf numFmtId="0" fontId="37" fillId="64" borderId="7" applyNumberFormat="0" applyAlignment="0" applyProtection="0"/>
    <xf numFmtId="0" fontId="37" fillId="24" borderId="7" applyNumberFormat="0" applyAlignment="0" applyProtection="0"/>
    <xf numFmtId="0" fontId="37" fillId="24" borderId="7" applyNumberFormat="0" applyAlignment="0" applyProtection="0"/>
    <xf numFmtId="0" fontId="37" fillId="24" borderId="7" applyNumberFormat="0" applyAlignment="0" applyProtection="0"/>
    <xf numFmtId="0" fontId="37" fillId="64" borderId="7" applyNumberFormat="0" applyAlignment="0" applyProtection="0"/>
    <xf numFmtId="0" fontId="37" fillId="24" borderId="7" applyNumberFormat="0" applyAlignment="0" applyProtection="0"/>
    <xf numFmtId="0" fontId="37" fillId="24" borderId="7" applyNumberFormat="0" applyAlignment="0" applyProtection="0"/>
    <xf numFmtId="0" fontId="37" fillId="64" borderId="7" applyNumberFormat="0" applyAlignment="0" applyProtection="0"/>
    <xf numFmtId="0" fontId="37" fillId="64" borderId="7" applyNumberFormat="0" applyAlignment="0" applyProtection="0"/>
    <xf numFmtId="0" fontId="37" fillId="24" borderId="7" applyNumberFormat="0" applyAlignment="0" applyProtection="0"/>
    <xf numFmtId="0" fontId="37" fillId="24" borderId="7" applyNumberFormat="0" applyAlignment="0" applyProtection="0"/>
    <xf numFmtId="0" fontId="37" fillId="24" borderId="7" applyNumberFormat="0" applyAlignment="0" applyProtection="0"/>
    <xf numFmtId="0" fontId="24" fillId="76" borderId="0" applyNumberFormat="0" applyBorder="0" applyAlignment="0" applyProtection="0"/>
    <xf numFmtId="0" fontId="24" fillId="77" borderId="0" applyNumberFormat="0" applyBorder="0" applyAlignment="0" applyProtection="0"/>
    <xf numFmtId="0" fontId="24" fillId="78" borderId="0" applyNumberFormat="0" applyBorder="0" applyAlignment="0" applyProtection="0"/>
    <xf numFmtId="0" fontId="24" fillId="70" borderId="0" applyNumberFormat="0" applyBorder="0" applyAlignment="0" applyProtection="0"/>
    <xf numFmtId="0" fontId="24" fillId="71" borderId="0" applyNumberFormat="0" applyBorder="0" applyAlignment="0" applyProtection="0"/>
    <xf numFmtId="0" fontId="24" fillId="80" borderId="0" applyNumberFormat="0" applyBorder="0" applyAlignment="0" applyProtection="0"/>
    <xf numFmtId="0" fontId="150" fillId="22" borderId="30" applyNumberFormat="0" applyAlignment="0" applyProtection="0"/>
    <xf numFmtId="0" fontId="25" fillId="67" borderId="14" applyNumberFormat="0" applyAlignment="0" applyProtection="0"/>
    <xf numFmtId="0" fontId="25" fillId="67" borderId="14" applyNumberFormat="0" applyAlignment="0" applyProtection="0"/>
    <xf numFmtId="0" fontId="26" fillId="67" borderId="7" applyNumberFormat="0" applyAlignment="0" applyProtection="0"/>
    <xf numFmtId="0" fontId="26" fillId="67" borderId="7" applyNumberFormat="0" applyAlignment="0" applyProtection="0"/>
    <xf numFmtId="181" fontId="151" fillId="0" borderId="0" applyFill="0" applyBorder="0" applyAlignment="0"/>
    <xf numFmtId="182" fontId="151" fillId="0" borderId="0" applyFill="0" applyBorder="0" applyAlignment="0"/>
    <xf numFmtId="181" fontId="151" fillId="0" borderId="0" applyFill="0" applyBorder="0" applyAlignment="0"/>
    <xf numFmtId="186" fontId="151" fillId="0" borderId="0" applyFill="0" applyBorder="0" applyAlignment="0"/>
    <xf numFmtId="182" fontId="151" fillId="0" borderId="0" applyFill="0" applyBorder="0" applyAlignment="0"/>
    <xf numFmtId="0" fontId="32" fillId="0" borderId="12" applyNumberFormat="0" applyFill="0" applyAlignment="0" applyProtection="0"/>
    <xf numFmtId="0" fontId="32" fillId="0" borderId="12" applyNumberFormat="0" applyFill="0" applyAlignment="0" applyProtection="0"/>
    <xf numFmtId="0" fontId="32" fillId="0" borderId="12" applyNumberFormat="0" applyFill="0" applyAlignment="0" applyProtection="0"/>
    <xf numFmtId="0" fontId="32" fillId="0" borderId="12" applyNumberFormat="0" applyFill="0" applyAlignment="0" applyProtection="0"/>
    <xf numFmtId="0" fontId="32" fillId="0" borderId="12" applyNumberFormat="0" applyFill="0" applyAlignment="0" applyProtection="0"/>
    <xf numFmtId="0" fontId="32" fillId="0" borderId="12" applyNumberFormat="0" applyFill="0" applyAlignment="0" applyProtection="0"/>
    <xf numFmtId="0" fontId="32" fillId="0" borderId="12" applyNumberFormat="0" applyFill="0" applyAlignment="0" applyProtection="0"/>
    <xf numFmtId="0" fontId="32" fillId="0" borderId="12" applyNumberFormat="0" applyFill="0" applyAlignment="0" applyProtection="0"/>
    <xf numFmtId="0" fontId="32" fillId="0" borderId="12" applyNumberFormat="0" applyFill="0" applyAlignment="0" applyProtection="0"/>
    <xf numFmtId="0" fontId="32" fillId="0" borderId="12" applyNumberFormat="0" applyFill="0" applyAlignment="0" applyProtection="0"/>
    <xf numFmtId="0" fontId="32" fillId="0" borderId="12" applyNumberFormat="0" applyFill="0" applyAlignment="0" applyProtection="0"/>
    <xf numFmtId="0" fontId="32" fillId="0" borderId="12" applyNumberFormat="0" applyFill="0" applyAlignment="0" applyProtection="0"/>
    <xf numFmtId="0" fontId="32" fillId="0" borderId="12" applyNumberFormat="0" applyFill="0" applyAlignment="0" applyProtection="0"/>
    <xf numFmtId="0" fontId="32" fillId="0" borderId="12" applyNumberFormat="0" applyFill="0" applyAlignment="0" applyProtection="0"/>
    <xf numFmtId="0" fontId="32" fillId="0" borderId="12" applyNumberFormat="0" applyFill="0" applyAlignment="0" applyProtection="0"/>
    <xf numFmtId="0" fontId="32" fillId="0" borderId="12" applyNumberFormat="0" applyFill="0" applyAlignment="0" applyProtection="0"/>
    <xf numFmtId="0" fontId="32" fillId="0" borderId="12" applyNumberFormat="0" applyFill="0" applyAlignment="0" applyProtection="0"/>
    <xf numFmtId="0" fontId="32" fillId="0" borderId="12" applyNumberFormat="0" applyFill="0" applyAlignment="0" applyProtection="0"/>
    <xf numFmtId="0" fontId="32" fillId="0" borderId="12" applyNumberFormat="0" applyFill="0" applyAlignment="0" applyProtection="0"/>
    <xf numFmtId="0" fontId="32" fillId="0" borderId="12" applyNumberFormat="0" applyFill="0" applyAlignment="0" applyProtection="0"/>
    <xf numFmtId="0" fontId="32" fillId="0" borderId="12" applyNumberFormat="0" applyFill="0" applyAlignment="0" applyProtection="0"/>
    <xf numFmtId="0" fontId="32" fillId="0" borderId="12" applyNumberFormat="0" applyFill="0" applyAlignment="0" applyProtection="0"/>
    <xf numFmtId="0" fontId="32" fillId="0" borderId="12" applyNumberFormat="0" applyFill="0" applyAlignment="0" applyProtection="0"/>
    <xf numFmtId="0" fontId="32" fillId="0" borderId="12" applyNumberFormat="0" applyFill="0" applyAlignment="0" applyProtection="0"/>
    <xf numFmtId="0" fontId="32" fillId="0" borderId="12" applyNumberFormat="0" applyFill="0" applyAlignment="0" applyProtection="0"/>
    <xf numFmtId="0" fontId="32" fillId="0" borderId="12" applyNumberFormat="0" applyFill="0" applyAlignment="0" applyProtection="0"/>
    <xf numFmtId="0" fontId="32" fillId="0" borderId="12" applyNumberFormat="0" applyFill="0" applyAlignment="0" applyProtection="0"/>
    <xf numFmtId="0" fontId="32" fillId="0" borderId="12" applyNumberFormat="0" applyFill="0" applyAlignment="0" applyProtection="0"/>
    <xf numFmtId="0" fontId="32" fillId="0" borderId="12" applyNumberFormat="0" applyFill="0" applyAlignment="0" applyProtection="0"/>
    <xf numFmtId="0" fontId="32" fillId="0" borderId="12" applyNumberFormat="0" applyFill="0" applyAlignment="0" applyProtection="0"/>
    <xf numFmtId="0" fontId="32" fillId="0" borderId="12" applyNumberFormat="0" applyFill="0" applyAlignment="0" applyProtection="0"/>
    <xf numFmtId="0" fontId="32" fillId="0" borderId="12" applyNumberFormat="0" applyFill="0" applyAlignment="0" applyProtection="0"/>
    <xf numFmtId="0" fontId="32" fillId="0" borderId="12" applyNumberFormat="0" applyFill="0" applyAlignment="0" applyProtection="0"/>
    <xf numFmtId="0" fontId="32" fillId="0" borderId="12" applyNumberFormat="0" applyFill="0" applyAlignment="0" applyProtection="0"/>
    <xf numFmtId="0" fontId="32" fillId="0" borderId="12" applyNumberFormat="0" applyFill="0" applyAlignment="0" applyProtection="0"/>
    <xf numFmtId="0" fontId="32" fillId="0" borderId="12" applyNumberFormat="0" applyFill="0" applyAlignment="0" applyProtection="0"/>
    <xf numFmtId="0" fontId="32" fillId="0" borderId="12" applyNumberFormat="0" applyFill="0" applyAlignment="0" applyProtection="0"/>
    <xf numFmtId="0" fontId="32" fillId="0" borderId="12" applyNumberFormat="0" applyFill="0" applyAlignment="0" applyProtection="0"/>
    <xf numFmtId="0" fontId="32" fillId="0" borderId="12" applyNumberFormat="0" applyFill="0" applyAlignment="0" applyProtection="0"/>
    <xf numFmtId="0" fontId="32" fillId="0" borderId="12" applyNumberFormat="0" applyFill="0" applyAlignment="0" applyProtection="0"/>
    <xf numFmtId="0" fontId="32" fillId="0" borderId="12" applyNumberFormat="0" applyFill="0" applyAlignment="0" applyProtection="0"/>
    <xf numFmtId="0" fontId="32" fillId="0" borderId="12" applyNumberFormat="0" applyFill="0" applyAlignment="0" applyProtection="0"/>
    <xf numFmtId="0" fontId="32" fillId="0" borderId="12" applyNumberFormat="0" applyFill="0" applyAlignment="0" applyProtection="0"/>
    <xf numFmtId="0" fontId="32" fillId="0" borderId="12" applyNumberFormat="0" applyFill="0" applyAlignment="0" applyProtection="0"/>
    <xf numFmtId="0" fontId="32" fillId="0" borderId="12" applyNumberFormat="0" applyFill="0" applyAlignment="0" applyProtection="0"/>
    <xf numFmtId="0" fontId="32" fillId="0" borderId="12" applyNumberFormat="0" applyFill="0" applyAlignment="0" applyProtection="0"/>
    <xf numFmtId="0" fontId="32" fillId="0" borderId="12" applyNumberFormat="0" applyFill="0" applyAlignment="0" applyProtection="0"/>
    <xf numFmtId="0" fontId="32" fillId="0" borderId="12" applyNumberFormat="0" applyFill="0" applyAlignment="0" applyProtection="0"/>
    <xf numFmtId="0" fontId="32" fillId="0" borderId="12" applyNumberFormat="0" applyFill="0" applyAlignment="0" applyProtection="0"/>
    <xf numFmtId="0" fontId="27" fillId="59" borderId="0" applyNumberFormat="0" applyBorder="0" applyAlignment="0" applyProtection="0"/>
    <xf numFmtId="189" fontId="4" fillId="0" borderId="0" applyFont="0" applyFill="0" applyBorder="0" applyAlignment="0" applyProtection="0"/>
    <xf numFmtId="190" fontId="4" fillId="0" borderId="0" applyFont="0" applyFill="0" applyBorder="0" applyAlignment="0" applyProtection="0"/>
    <xf numFmtId="0" fontId="28" fillId="0" borderId="9" applyNumberFormat="0" applyFill="0" applyAlignment="0" applyProtection="0"/>
    <xf numFmtId="0" fontId="30" fillId="0" borderId="11" applyNumberFormat="0" applyFill="0" applyAlignment="0" applyProtection="0"/>
    <xf numFmtId="0" fontId="30" fillId="0" borderId="0" applyNumberFormat="0" applyFill="0" applyBorder="0" applyAlignment="0" applyProtection="0"/>
    <xf numFmtId="0" fontId="152" fillId="0" borderId="0" applyNumberFormat="0" applyFill="0" applyBorder="0" applyAlignment="0" applyProtection="0"/>
    <xf numFmtId="179" fontId="7" fillId="0" borderId="0">
      <alignment vertical="top"/>
    </xf>
    <xf numFmtId="0" fontId="153" fillId="85" borderId="0" applyNumberFormat="0" applyBorder="0" applyAlignment="0" applyProtection="0"/>
    <xf numFmtId="0" fontId="31" fillId="85" borderId="0" applyNumberFormat="0" applyBorder="0" applyAlignment="0" applyProtection="0"/>
    <xf numFmtId="0" fontId="31" fillId="85" borderId="0" applyNumberFormat="0" applyBorder="0" applyAlignment="0" applyProtection="0"/>
    <xf numFmtId="0" fontId="31" fillId="85" borderId="0" applyNumberFormat="0" applyBorder="0" applyAlignment="0" applyProtection="0"/>
    <xf numFmtId="0" fontId="31" fillId="85" borderId="0" applyNumberFormat="0" applyBorder="0" applyAlignment="0" applyProtection="0"/>
    <xf numFmtId="0" fontId="31" fillId="85" borderId="0" applyNumberFormat="0" applyBorder="0" applyAlignment="0" applyProtection="0"/>
    <xf numFmtId="0" fontId="31" fillId="85" borderId="0" applyNumberFormat="0" applyBorder="0" applyAlignment="0" applyProtection="0"/>
    <xf numFmtId="0" fontId="31" fillId="85" borderId="0" applyNumberFormat="0" applyBorder="0" applyAlignment="0" applyProtection="0"/>
    <xf numFmtId="0" fontId="31" fillId="85" borderId="0" applyNumberFormat="0" applyBorder="0" applyAlignment="0" applyProtection="0"/>
    <xf numFmtId="0" fontId="31" fillId="85" borderId="0" applyNumberFormat="0" applyBorder="0" applyAlignment="0" applyProtection="0"/>
    <xf numFmtId="0" fontId="31" fillId="85" borderId="0" applyNumberFormat="0" applyBorder="0" applyAlignment="0" applyProtection="0"/>
    <xf numFmtId="0" fontId="31" fillId="85" borderId="0" applyNumberFormat="0" applyBorder="0" applyAlignment="0" applyProtection="0"/>
    <xf numFmtId="0" fontId="31" fillId="85" borderId="0" applyNumberFormat="0" applyBorder="0" applyAlignment="0" applyProtection="0"/>
    <xf numFmtId="0" fontId="31" fillId="85" borderId="0" applyNumberFormat="0" applyBorder="0" applyAlignment="0" applyProtection="0"/>
    <xf numFmtId="0" fontId="31" fillId="85" borderId="0" applyNumberFormat="0" applyBorder="0" applyAlignment="0" applyProtection="0"/>
    <xf numFmtId="0" fontId="31" fillId="85" borderId="0" applyNumberFormat="0" applyBorder="0" applyAlignment="0" applyProtection="0"/>
    <xf numFmtId="0" fontId="31" fillId="85" borderId="0" applyNumberFormat="0" applyBorder="0" applyAlignment="0" applyProtection="0"/>
    <xf numFmtId="0" fontId="31" fillId="85" borderId="0" applyNumberFormat="0" applyBorder="0" applyAlignment="0" applyProtection="0"/>
    <xf numFmtId="0" fontId="31" fillId="85" borderId="0" applyNumberFormat="0" applyBorder="0" applyAlignment="0" applyProtection="0"/>
    <xf numFmtId="0" fontId="31" fillId="85" borderId="0" applyNumberFormat="0" applyBorder="0" applyAlignment="0" applyProtection="0"/>
    <xf numFmtId="0" fontId="31" fillId="85" borderId="0" applyNumberFormat="0" applyBorder="0" applyAlignment="0" applyProtection="0"/>
    <xf numFmtId="0" fontId="31" fillId="85" borderId="0" applyNumberFormat="0" applyBorder="0" applyAlignment="0" applyProtection="0"/>
    <xf numFmtId="0" fontId="31" fillId="85" borderId="0" applyNumberFormat="0" applyBorder="0" applyAlignment="0" applyProtection="0"/>
    <xf numFmtId="0" fontId="31" fillId="85" borderId="0" applyNumberFormat="0" applyBorder="0" applyAlignment="0" applyProtection="0"/>
    <xf numFmtId="0" fontId="31" fillId="85" borderId="0" applyNumberFormat="0" applyBorder="0" applyAlignment="0" applyProtection="0"/>
    <xf numFmtId="0" fontId="31" fillId="85" borderId="0" applyNumberFormat="0" applyBorder="0" applyAlignment="0" applyProtection="0"/>
    <xf numFmtId="0" fontId="31" fillId="85" borderId="0" applyNumberFormat="0" applyBorder="0" applyAlignment="0" applyProtection="0"/>
    <xf numFmtId="0" fontId="31" fillId="85" borderId="0" applyNumberFormat="0" applyBorder="0" applyAlignment="0" applyProtection="0"/>
    <xf numFmtId="0" fontId="31" fillId="85" borderId="0" applyNumberFormat="0" applyBorder="0" applyAlignment="0" applyProtection="0"/>
    <xf numFmtId="0" fontId="31" fillId="85" borderId="0" applyNumberFormat="0" applyBorder="0" applyAlignment="0" applyProtection="0"/>
    <xf numFmtId="0" fontId="31" fillId="85" borderId="0" applyNumberFormat="0" applyBorder="0" applyAlignment="0" applyProtection="0"/>
    <xf numFmtId="0" fontId="31" fillId="85" borderId="0" applyNumberFormat="0" applyBorder="0" applyAlignment="0" applyProtection="0"/>
    <xf numFmtId="0" fontId="31" fillId="85" borderId="0" applyNumberFormat="0" applyBorder="0" applyAlignment="0" applyProtection="0"/>
    <xf numFmtId="0" fontId="31" fillId="85" borderId="0" applyNumberFormat="0" applyBorder="0" applyAlignment="0" applyProtection="0"/>
    <xf numFmtId="0" fontId="31" fillId="85" borderId="0" applyNumberFormat="0" applyBorder="0" applyAlignment="0" applyProtection="0"/>
    <xf numFmtId="0" fontId="31" fillId="85" borderId="0" applyNumberFormat="0" applyBorder="0" applyAlignment="0" applyProtection="0"/>
    <xf numFmtId="0" fontId="31" fillId="85" borderId="0" applyNumberFormat="0" applyBorder="0" applyAlignment="0" applyProtection="0"/>
    <xf numFmtId="0" fontId="31" fillId="85" borderId="0" applyNumberFormat="0" applyBorder="0" applyAlignment="0" applyProtection="0"/>
    <xf numFmtId="0" fontId="31" fillId="85" borderId="0" applyNumberFormat="0" applyBorder="0" applyAlignment="0" applyProtection="0"/>
    <xf numFmtId="0" fontId="31" fillId="85" borderId="0" applyNumberFormat="0" applyBorder="0" applyAlignment="0" applyProtection="0"/>
    <xf numFmtId="0" fontId="31" fillId="85" borderId="0" applyNumberFormat="0" applyBorder="0" applyAlignment="0" applyProtection="0"/>
    <xf numFmtId="0" fontId="31" fillId="85" borderId="0" applyNumberFormat="0" applyBorder="0" applyAlignment="0" applyProtection="0"/>
    <xf numFmtId="0" fontId="31" fillId="85" borderId="0" applyNumberFormat="0" applyBorder="0" applyAlignment="0" applyProtection="0"/>
    <xf numFmtId="0" fontId="31" fillId="85" borderId="0" applyNumberFormat="0" applyBorder="0" applyAlignment="0" applyProtection="0"/>
    <xf numFmtId="0" fontId="31" fillId="85" borderId="0" applyNumberFormat="0" applyBorder="0" applyAlignment="0" applyProtection="0"/>
    <xf numFmtId="0" fontId="31" fillId="85" borderId="0" applyNumberFormat="0" applyBorder="0" applyAlignment="0" applyProtection="0"/>
    <xf numFmtId="0" fontId="31" fillId="85" borderId="0" applyNumberFormat="0" applyBorder="0" applyAlignment="0" applyProtection="0"/>
    <xf numFmtId="0" fontId="31" fillId="85" borderId="0" applyNumberFormat="0" applyBorder="0" applyAlignment="0" applyProtection="0"/>
    <xf numFmtId="0" fontId="31" fillId="85" borderId="0" applyNumberFormat="0" applyBorder="0" applyAlignment="0" applyProtection="0"/>
    <xf numFmtId="0" fontId="31" fillId="85" borderId="0" applyNumberFormat="0" applyBorder="0" applyAlignment="0" applyProtection="0"/>
    <xf numFmtId="191" fontId="15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6" fillId="0" borderId="0"/>
    <xf numFmtId="0" fontId="7" fillId="0" borderId="0"/>
    <xf numFmtId="0" fontId="7" fillId="0" borderId="0"/>
    <xf numFmtId="0" fontId="136" fillId="0" borderId="0"/>
    <xf numFmtId="0" fontId="7" fillId="0" borderId="0"/>
    <xf numFmtId="0" fontId="7" fillId="0" borderId="0"/>
    <xf numFmtId="0" fontId="7" fillId="0" borderId="0"/>
    <xf numFmtId="0" fontId="7" fillId="0" borderId="0"/>
    <xf numFmtId="0" fontId="136" fillId="0" borderId="0"/>
    <xf numFmtId="0" fontId="7" fillId="0" borderId="0"/>
    <xf numFmtId="0" fontId="40" fillId="0" borderId="0"/>
    <xf numFmtId="0" fontId="7" fillId="0" borderId="0"/>
    <xf numFmtId="43" fontId="156" fillId="0" borderId="0" applyFill="0" applyBorder="0" applyAlignment="0" applyProtection="0"/>
    <xf numFmtId="43" fontId="156" fillId="0" borderId="0" applyFill="0" applyBorder="0" applyAlignment="0" applyProtection="0"/>
    <xf numFmtId="0" fontId="19" fillId="0" borderId="0"/>
    <xf numFmtId="0" fontId="157" fillId="0" borderId="0"/>
    <xf numFmtId="0" fontId="136" fillId="0" borderId="0"/>
    <xf numFmtId="0" fontId="157" fillId="0" borderId="0"/>
    <xf numFmtId="0" fontId="157" fillId="0" borderId="0"/>
    <xf numFmtId="0" fontId="136" fillId="0" borderId="0"/>
    <xf numFmtId="0" fontId="157" fillId="0" borderId="0"/>
    <xf numFmtId="0" fontId="157" fillId="0" borderId="0"/>
    <xf numFmtId="0" fontId="157" fillId="0" borderId="0"/>
    <xf numFmtId="0" fontId="136" fillId="0" borderId="0"/>
    <xf numFmtId="0" fontId="157" fillId="0" borderId="0"/>
    <xf numFmtId="0" fontId="157" fillId="0" borderId="0"/>
    <xf numFmtId="0" fontId="13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 fontId="18" fillId="0" borderId="0">
      <alignment horizontal="justify" vertical="justify"/>
    </xf>
    <xf numFmtId="4" fontId="118" fillId="0" borderId="0">
      <alignment horizontal="justify"/>
    </xf>
    <xf numFmtId="0" fontId="7" fillId="0" borderId="0"/>
    <xf numFmtId="0" fontId="156" fillId="0" borderId="0"/>
    <xf numFmtId="0" fontId="7" fillId="0" borderId="0"/>
    <xf numFmtId="0" fontId="136" fillId="0" borderId="0"/>
    <xf numFmtId="0" fontId="7" fillId="0" borderId="0"/>
    <xf numFmtId="0" fontId="158" fillId="62" borderId="13" applyNumberFormat="0" applyFont="0" applyAlignment="0" applyProtection="0"/>
    <xf numFmtId="0" fontId="7" fillId="62" borderId="13" applyNumberFormat="0" applyFont="0" applyAlignment="0" applyProtection="0"/>
    <xf numFmtId="0" fontId="7" fillId="62" borderId="13" applyNumberFormat="0" applyFont="0" applyAlignment="0" applyProtection="0"/>
    <xf numFmtId="0" fontId="7" fillId="62" borderId="13" applyNumberFormat="0" applyFont="0" applyAlignment="0" applyProtection="0"/>
    <xf numFmtId="0" fontId="7" fillId="62" borderId="13" applyNumberFormat="0" applyFont="0" applyAlignment="0" applyProtection="0"/>
    <xf numFmtId="0" fontId="7" fillId="62" borderId="13" applyNumberFormat="0" applyFont="0" applyAlignment="0" applyProtection="0"/>
    <xf numFmtId="0" fontId="7" fillId="62" borderId="13" applyNumberFormat="0" applyFont="0" applyAlignment="0" applyProtection="0"/>
    <xf numFmtId="0" fontId="7" fillId="62" borderId="13" applyNumberFormat="0" applyFont="0" applyAlignment="0" applyProtection="0"/>
    <xf numFmtId="0" fontId="7" fillId="62" borderId="13" applyNumberFormat="0" applyFont="0" applyAlignment="0" applyProtection="0"/>
    <xf numFmtId="0" fontId="22" fillId="53" borderId="31" applyNumberFormat="0" applyFont="0" applyAlignment="0" applyProtection="0"/>
    <xf numFmtId="0" fontId="7" fillId="62" borderId="13" applyNumberFormat="0" applyFont="0" applyAlignment="0" applyProtection="0"/>
    <xf numFmtId="0" fontId="7" fillId="62" borderId="13" applyNumberFormat="0" applyFont="0" applyAlignment="0" applyProtection="0"/>
    <xf numFmtId="0" fontId="7" fillId="62" borderId="13" applyNumberFormat="0" applyFont="0" applyAlignment="0" applyProtection="0"/>
    <xf numFmtId="0" fontId="7" fillId="62" borderId="13" applyNumberFormat="0" applyFont="0" applyAlignment="0" applyProtection="0"/>
    <xf numFmtId="0" fontId="7" fillId="62" borderId="13" applyNumberFormat="0" applyFont="0" applyAlignment="0" applyProtection="0"/>
    <xf numFmtId="0" fontId="7" fillId="62" borderId="13" applyNumberFormat="0" applyFont="0" applyAlignment="0" applyProtection="0"/>
    <xf numFmtId="0" fontId="7" fillId="62" borderId="13" applyNumberFormat="0" applyFont="0" applyAlignment="0" applyProtection="0"/>
    <xf numFmtId="0" fontId="7" fillId="62" borderId="13" applyNumberFormat="0" applyFont="0" applyAlignment="0" applyProtection="0"/>
    <xf numFmtId="0" fontId="7" fillId="62" borderId="13" applyNumberFormat="0" applyFont="0" applyAlignment="0" applyProtection="0"/>
    <xf numFmtId="0" fontId="22" fillId="53" borderId="31" applyNumberFormat="0" applyFont="0" applyAlignment="0" applyProtection="0"/>
    <xf numFmtId="0" fontId="7" fillId="62" borderId="13" applyNumberFormat="0" applyFont="0" applyAlignment="0" applyProtection="0"/>
    <xf numFmtId="0" fontId="7" fillId="62" borderId="13" applyNumberFormat="0" applyFont="0" applyAlignment="0" applyProtection="0"/>
    <xf numFmtId="0" fontId="7" fillId="62" borderId="13" applyNumberFormat="0" applyFont="0" applyAlignment="0" applyProtection="0"/>
    <xf numFmtId="0" fontId="7" fillId="62" borderId="13" applyNumberFormat="0" applyFont="0" applyAlignment="0" applyProtection="0"/>
    <xf numFmtId="0" fontId="7" fillId="62" borderId="13" applyNumberFormat="0" applyFont="0" applyAlignment="0" applyProtection="0"/>
    <xf numFmtId="0" fontId="7" fillId="62" borderId="13" applyNumberFormat="0" applyFont="0" applyAlignment="0" applyProtection="0"/>
    <xf numFmtId="0" fontId="7" fillId="62" borderId="13" applyNumberFormat="0" applyFont="0" applyAlignment="0" applyProtection="0"/>
    <xf numFmtId="0" fontId="7" fillId="62" borderId="13" applyNumberFormat="0" applyFont="0" applyAlignment="0" applyProtection="0"/>
    <xf numFmtId="0" fontId="7" fillId="62" borderId="13" applyNumberFormat="0" applyFont="0" applyAlignment="0" applyProtection="0"/>
    <xf numFmtId="0" fontId="7" fillId="62" borderId="13" applyNumberFormat="0" applyFont="0" applyAlignment="0" applyProtection="0"/>
    <xf numFmtId="0" fontId="7" fillId="62" borderId="13" applyNumberFormat="0" applyFont="0" applyAlignment="0" applyProtection="0"/>
    <xf numFmtId="0" fontId="7" fillId="62" borderId="13" applyNumberFormat="0" applyFont="0" applyAlignment="0" applyProtection="0"/>
    <xf numFmtId="0" fontId="7" fillId="62" borderId="13" applyNumberFormat="0" applyFont="0" applyAlignment="0" applyProtection="0"/>
    <xf numFmtId="0" fontId="7" fillId="62" borderId="13" applyNumberFormat="0" applyFont="0" applyAlignment="0" applyProtection="0"/>
    <xf numFmtId="0" fontId="7" fillId="62" borderId="13" applyNumberFormat="0" applyFont="0" applyAlignment="0" applyProtection="0"/>
    <xf numFmtId="0" fontId="7" fillId="62" borderId="13" applyNumberFormat="0" applyFont="0" applyAlignment="0" applyProtection="0"/>
    <xf numFmtId="0" fontId="7" fillId="62" borderId="13" applyNumberFormat="0" applyFont="0" applyAlignment="0" applyProtection="0"/>
    <xf numFmtId="0" fontId="7" fillId="62" borderId="13" applyNumberFormat="0" applyFont="0" applyAlignment="0" applyProtection="0"/>
    <xf numFmtId="0" fontId="7" fillId="62" borderId="13" applyNumberFormat="0" applyFont="0" applyAlignment="0" applyProtection="0"/>
    <xf numFmtId="0" fontId="7" fillId="62" borderId="13" applyNumberFormat="0" applyFont="0" applyAlignment="0" applyProtection="0"/>
    <xf numFmtId="0" fontId="7" fillId="62" borderId="13" applyNumberFormat="0" applyFont="0" applyAlignment="0" applyProtection="0"/>
    <xf numFmtId="0" fontId="7" fillId="62" borderId="13" applyNumberFormat="0" applyFont="0" applyAlignment="0" applyProtection="0"/>
    <xf numFmtId="0" fontId="7" fillId="62" borderId="13" applyNumberFormat="0" applyFont="0" applyAlignment="0" applyProtection="0"/>
    <xf numFmtId="0" fontId="7" fillId="62" borderId="13" applyNumberFormat="0" applyFont="0" applyAlignment="0" applyProtection="0"/>
    <xf numFmtId="0" fontId="7" fillId="62" borderId="13" applyNumberFormat="0" applyFont="0" applyAlignment="0" applyProtection="0"/>
    <xf numFmtId="0" fontId="7" fillId="62" borderId="13" applyNumberFormat="0" applyFont="0" applyAlignment="0" applyProtection="0"/>
    <xf numFmtId="0" fontId="7" fillId="62" borderId="13" applyNumberFormat="0" applyFont="0" applyAlignment="0" applyProtection="0"/>
    <xf numFmtId="0" fontId="7" fillId="62" borderId="13" applyNumberFormat="0" applyFont="0" applyAlignment="0" applyProtection="0"/>
    <xf numFmtId="0" fontId="7" fillId="62" borderId="13" applyNumberFormat="0" applyFont="0" applyAlignment="0" applyProtection="0"/>
    <xf numFmtId="0" fontId="7" fillId="62" borderId="13" applyNumberFormat="0" applyFont="0" applyAlignment="0" applyProtection="0"/>
    <xf numFmtId="0" fontId="7" fillId="62" borderId="13" applyNumberFormat="0" applyFont="0" applyAlignment="0" applyProtection="0"/>
    <xf numFmtId="0" fontId="7" fillId="62" borderId="13" applyNumberFormat="0" applyFont="0" applyAlignment="0" applyProtection="0"/>
    <xf numFmtId="192" fontId="159" fillId="0" borderId="0"/>
    <xf numFmtId="0" fontId="25" fillId="81" borderId="14" applyNumberFormat="0" applyAlignment="0" applyProtection="0"/>
    <xf numFmtId="0" fontId="25" fillId="67" borderId="14" applyNumberFormat="0" applyAlignment="0" applyProtection="0"/>
    <xf numFmtId="0" fontId="25" fillId="67" borderId="14" applyNumberFormat="0" applyAlignment="0" applyProtection="0"/>
    <xf numFmtId="0" fontId="25" fillId="67" borderId="14" applyNumberFormat="0" applyAlignment="0" applyProtection="0"/>
    <xf numFmtId="0" fontId="25" fillId="67" borderId="14" applyNumberFormat="0" applyAlignment="0" applyProtection="0"/>
    <xf numFmtId="0" fontId="25" fillId="67" borderId="14" applyNumberFormat="0" applyAlignment="0" applyProtection="0"/>
    <xf numFmtId="0" fontId="25" fillId="67" borderId="14" applyNumberFormat="0" applyAlignment="0" applyProtection="0"/>
    <xf numFmtId="0" fontId="25" fillId="67" borderId="14" applyNumberFormat="0" applyAlignment="0" applyProtection="0"/>
    <xf numFmtId="0" fontId="25" fillId="67" borderId="14" applyNumberFormat="0" applyAlignment="0" applyProtection="0"/>
    <xf numFmtId="0" fontId="25" fillId="67" borderId="14" applyNumberFormat="0" applyAlignment="0" applyProtection="0"/>
    <xf numFmtId="0" fontId="25" fillId="67" borderId="14" applyNumberFormat="0" applyAlignment="0" applyProtection="0"/>
    <xf numFmtId="0" fontId="25" fillId="67" borderId="14" applyNumberFormat="0" applyAlignment="0" applyProtection="0"/>
    <xf numFmtId="0" fontId="25" fillId="67" borderId="14" applyNumberFormat="0" applyAlignment="0" applyProtection="0"/>
    <xf numFmtId="0" fontId="25" fillId="67" borderId="14" applyNumberFormat="0" applyAlignment="0" applyProtection="0"/>
    <xf numFmtId="0" fontId="25" fillId="67" borderId="14" applyNumberFormat="0" applyAlignment="0" applyProtection="0"/>
    <xf numFmtId="0" fontId="25" fillId="67" borderId="14" applyNumberFormat="0" applyAlignment="0" applyProtection="0"/>
    <xf numFmtId="0" fontId="25" fillId="67" borderId="14" applyNumberFormat="0" applyAlignment="0" applyProtection="0"/>
    <xf numFmtId="0" fontId="25" fillId="67" borderId="14" applyNumberFormat="0" applyAlignment="0" applyProtection="0"/>
    <xf numFmtId="0" fontId="25" fillId="67" borderId="14" applyNumberFormat="0" applyAlignment="0" applyProtection="0"/>
    <xf numFmtId="0" fontId="25" fillId="67" borderId="14" applyNumberFormat="0" applyAlignment="0" applyProtection="0"/>
    <xf numFmtId="0" fontId="25" fillId="67" borderId="14" applyNumberFormat="0" applyAlignment="0" applyProtection="0"/>
    <xf numFmtId="0" fontId="25" fillId="67" borderId="14" applyNumberFormat="0" applyAlignment="0" applyProtection="0"/>
    <xf numFmtId="0" fontId="25" fillId="67" borderId="14" applyNumberFormat="0" applyAlignment="0" applyProtection="0"/>
    <xf numFmtId="0" fontId="25" fillId="67" borderId="14" applyNumberFormat="0" applyAlignment="0" applyProtection="0"/>
    <xf numFmtId="0" fontId="25" fillId="67" borderId="14" applyNumberFormat="0" applyAlignment="0" applyProtection="0"/>
    <xf numFmtId="0" fontId="25" fillId="67" borderId="14" applyNumberFormat="0" applyAlignment="0" applyProtection="0"/>
    <xf numFmtId="0" fontId="25" fillId="67" borderId="14" applyNumberFormat="0" applyAlignment="0" applyProtection="0"/>
    <xf numFmtId="0" fontId="25" fillId="67" borderId="14" applyNumberFormat="0" applyAlignment="0" applyProtection="0"/>
    <xf numFmtId="0" fontId="25" fillId="67" borderId="14" applyNumberFormat="0" applyAlignment="0" applyProtection="0"/>
    <xf numFmtId="0" fontId="25" fillId="67" borderId="14" applyNumberFormat="0" applyAlignment="0" applyProtection="0"/>
    <xf numFmtId="0" fontId="25" fillId="67" borderId="14" applyNumberFormat="0" applyAlignment="0" applyProtection="0"/>
    <xf numFmtId="0" fontId="25" fillId="67" borderId="14" applyNumberFormat="0" applyAlignment="0" applyProtection="0"/>
    <xf numFmtId="185" fontId="7" fillId="0" borderId="0" applyFont="0" applyFill="0" applyBorder="0" applyAlignment="0" applyProtection="0"/>
    <xf numFmtId="193" fontId="7" fillId="0" borderId="0" applyFont="0" applyFill="0" applyBorder="0" applyAlignment="0" applyProtection="0"/>
    <xf numFmtId="10" fontId="7" fillId="0" borderId="0" applyFont="0" applyFill="0" applyBorder="0" applyAlignment="0" applyProtection="0"/>
    <xf numFmtId="0" fontId="32" fillId="0" borderId="12" applyNumberFormat="0" applyFill="0" applyAlignment="0" applyProtection="0"/>
    <xf numFmtId="181" fontId="160" fillId="0" borderId="0" applyFill="0" applyBorder="0" applyAlignment="0"/>
    <xf numFmtId="182" fontId="160" fillId="0" borderId="0" applyFill="0" applyBorder="0" applyAlignment="0"/>
    <xf numFmtId="181" fontId="160" fillId="0" borderId="0" applyFill="0" applyBorder="0" applyAlignment="0"/>
    <xf numFmtId="186" fontId="160" fillId="0" borderId="0" applyFill="0" applyBorder="0" applyAlignment="0"/>
    <xf numFmtId="182" fontId="160" fillId="0" borderId="0" applyFill="0" applyBorder="0" applyAlignment="0"/>
    <xf numFmtId="0" fontId="33" fillId="82" borderId="8" applyNumberFormat="0" applyAlignment="0" applyProtection="0"/>
    <xf numFmtId="0" fontId="161" fillId="0" borderId="0"/>
    <xf numFmtId="0" fontId="162" fillId="0" borderId="0" applyNumberFormat="0" applyFill="0" applyBorder="0" applyAlignment="0" applyProtection="0"/>
    <xf numFmtId="179" fontId="162" fillId="0" borderId="0" applyNumberFormat="0" applyFill="0" applyBorder="0" applyAlignment="0" applyProtection="0"/>
    <xf numFmtId="0" fontId="34" fillId="0" borderId="0" applyNumberFormat="0" applyFill="0" applyBorder="0" applyAlignment="0" applyProtection="0"/>
    <xf numFmtId="0" fontId="163" fillId="0" borderId="0" applyNumberFormat="0" applyFill="0" applyBorder="0" applyAlignment="0" applyProtection="0"/>
    <xf numFmtId="0" fontId="35" fillId="0" borderId="0" applyNumberFormat="0" applyFill="0" applyBorder="0" applyAlignment="0" applyProtection="0"/>
    <xf numFmtId="0" fontId="162" fillId="0" borderId="0" applyNumberFormat="0" applyFill="0" applyBorder="0" applyAlignment="0" applyProtection="0"/>
    <xf numFmtId="179" fontId="162" fillId="0" borderId="0" applyNumberFormat="0" applyFill="0" applyBorder="0" applyAlignment="0" applyProtection="0"/>
    <xf numFmtId="49" fontId="108" fillId="0" borderId="0" applyFill="0" applyBorder="0" applyAlignment="0"/>
    <xf numFmtId="194" fontId="108" fillId="0" borderId="0" applyFill="0" applyBorder="0" applyAlignment="0"/>
    <xf numFmtId="195" fontId="108" fillId="0" borderId="0" applyFill="0" applyBorder="0" applyAlignment="0"/>
    <xf numFmtId="0" fontId="164"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36" fillId="0" borderId="46"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7" fillId="64" borderId="7" applyNumberFormat="0" applyAlignment="0" applyProtection="0"/>
    <xf numFmtId="0" fontId="37" fillId="64" borderId="7" applyNumberFormat="0" applyAlignment="0" applyProtection="0"/>
    <xf numFmtId="196" fontId="7" fillId="0" borderId="0" applyFont="0" applyFill="0" applyBorder="0" applyAlignment="0" applyProtection="0"/>
    <xf numFmtId="197" fontId="7" fillId="0" borderId="0" applyFont="0" applyFill="0" applyBorder="0" applyAlignment="0" applyProtection="0"/>
    <xf numFmtId="0" fontId="165" fillId="0" borderId="0" applyNumberFormat="0" applyFill="0" applyBorder="0" applyAlignment="0" applyProtection="0"/>
    <xf numFmtId="179" fontId="16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66" fillId="52" borderId="0" applyNumberFormat="0" applyBorder="0" applyAlignment="0" applyProtection="0"/>
    <xf numFmtId="0" fontId="7" fillId="0" borderId="0"/>
    <xf numFmtId="0" fontId="41" fillId="0" borderId="0"/>
    <xf numFmtId="0" fontId="118" fillId="0" borderId="0">
      <alignment horizontal="left" vertical="top" wrapText="1"/>
    </xf>
    <xf numFmtId="0" fontId="7" fillId="0" borderId="0"/>
    <xf numFmtId="0" fontId="22" fillId="57" borderId="0" applyNumberFormat="0" applyBorder="0" applyAlignment="0" applyProtection="0"/>
    <xf numFmtId="0" fontId="22" fillId="59" borderId="0" applyNumberFormat="0" applyBorder="0" applyAlignment="0" applyProtection="0"/>
    <xf numFmtId="0" fontId="22" fillId="61" borderId="0" applyNumberFormat="0" applyBorder="0" applyAlignment="0" applyProtection="0"/>
    <xf numFmtId="0" fontId="22" fillId="63" borderId="0" applyNumberFormat="0" applyBorder="0" applyAlignment="0" applyProtection="0"/>
    <xf numFmtId="0" fontId="22" fillId="65" borderId="0" applyNumberFormat="0" applyBorder="0" applyAlignment="0" applyProtection="0"/>
    <xf numFmtId="0" fontId="22" fillId="64" borderId="0" applyNumberFormat="0" applyBorder="0" applyAlignment="0" applyProtection="0"/>
    <xf numFmtId="0" fontId="108" fillId="57" borderId="0" applyNumberFormat="0" applyBorder="0" applyAlignment="0" applyProtection="0"/>
    <xf numFmtId="0" fontId="108" fillId="57" borderId="0" applyNumberFormat="0" applyBorder="0" applyAlignment="0" applyProtection="0"/>
    <xf numFmtId="0" fontId="108" fillId="57" borderId="0" applyNumberFormat="0" applyBorder="0" applyAlignment="0" applyProtection="0"/>
    <xf numFmtId="0" fontId="108" fillId="57" borderId="0" applyNumberFormat="0" applyBorder="0" applyAlignment="0" applyProtection="0"/>
    <xf numFmtId="0" fontId="108" fillId="57" borderId="0" applyNumberFormat="0" applyBorder="0" applyAlignment="0" applyProtection="0"/>
    <xf numFmtId="0" fontId="22" fillId="57" borderId="0" applyNumberFormat="0" applyBorder="0" applyAlignment="0" applyProtection="0"/>
    <xf numFmtId="0" fontId="22" fillId="57" borderId="0" applyNumberFormat="0" applyBorder="0" applyAlignment="0" applyProtection="0"/>
    <xf numFmtId="0" fontId="108" fillId="57" borderId="0" applyNumberFormat="0" applyBorder="0" applyAlignment="0" applyProtection="0"/>
    <xf numFmtId="0" fontId="108" fillId="57" borderId="0" applyNumberFormat="0" applyBorder="0" applyAlignment="0" applyProtection="0"/>
    <xf numFmtId="0" fontId="108" fillId="57" borderId="0" applyNumberFormat="0" applyBorder="0" applyAlignment="0" applyProtection="0"/>
    <xf numFmtId="0" fontId="108" fillId="59" borderId="0" applyNumberFormat="0" applyBorder="0" applyAlignment="0" applyProtection="0"/>
    <xf numFmtId="0" fontId="108" fillId="59" borderId="0" applyNumberFormat="0" applyBorder="0" applyAlignment="0" applyProtection="0"/>
    <xf numFmtId="0" fontId="108" fillId="59" borderId="0" applyNumberFormat="0" applyBorder="0" applyAlignment="0" applyProtection="0"/>
    <xf numFmtId="0" fontId="108" fillId="59" borderId="0" applyNumberFormat="0" applyBorder="0" applyAlignment="0" applyProtection="0"/>
    <xf numFmtId="0" fontId="108" fillId="59" borderId="0" applyNumberFormat="0" applyBorder="0" applyAlignment="0" applyProtection="0"/>
    <xf numFmtId="0" fontId="22" fillId="59" borderId="0" applyNumberFormat="0" applyBorder="0" applyAlignment="0" applyProtection="0"/>
    <xf numFmtId="0" fontId="22" fillId="59" borderId="0" applyNumberFormat="0" applyBorder="0" applyAlignment="0" applyProtection="0"/>
    <xf numFmtId="0" fontId="108" fillId="59" borderId="0" applyNumberFormat="0" applyBorder="0" applyAlignment="0" applyProtection="0"/>
    <xf numFmtId="0" fontId="108" fillId="59" borderId="0" applyNumberFormat="0" applyBorder="0" applyAlignment="0" applyProtection="0"/>
    <xf numFmtId="0" fontId="108" fillId="59" borderId="0" applyNumberFormat="0" applyBorder="0" applyAlignment="0" applyProtection="0"/>
    <xf numFmtId="0" fontId="108" fillId="61" borderId="0" applyNumberFormat="0" applyBorder="0" applyAlignment="0" applyProtection="0"/>
    <xf numFmtId="0" fontId="108" fillId="61" borderId="0" applyNumberFormat="0" applyBorder="0" applyAlignment="0" applyProtection="0"/>
    <xf numFmtId="0" fontId="108" fillId="61" borderId="0" applyNumberFormat="0" applyBorder="0" applyAlignment="0" applyProtection="0"/>
    <xf numFmtId="0" fontId="108" fillId="61" borderId="0" applyNumberFormat="0" applyBorder="0" applyAlignment="0" applyProtection="0"/>
    <xf numFmtId="0" fontId="108"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108" fillId="61" borderId="0" applyNumberFormat="0" applyBorder="0" applyAlignment="0" applyProtection="0"/>
    <xf numFmtId="0" fontId="108" fillId="61" borderId="0" applyNumberFormat="0" applyBorder="0" applyAlignment="0" applyProtection="0"/>
    <xf numFmtId="0" fontId="108" fillId="61" borderId="0" applyNumberFormat="0" applyBorder="0" applyAlignment="0" applyProtection="0"/>
    <xf numFmtId="0" fontId="108" fillId="63" borderId="0" applyNumberFormat="0" applyBorder="0" applyAlignment="0" applyProtection="0"/>
    <xf numFmtId="0" fontId="108" fillId="63" borderId="0" applyNumberFormat="0" applyBorder="0" applyAlignment="0" applyProtection="0"/>
    <xf numFmtId="0" fontId="108" fillId="63" borderId="0" applyNumberFormat="0" applyBorder="0" applyAlignment="0" applyProtection="0"/>
    <xf numFmtId="0" fontId="108" fillId="63" borderId="0" applyNumberFormat="0" applyBorder="0" applyAlignment="0" applyProtection="0"/>
    <xf numFmtId="0" fontId="108" fillId="63"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108" fillId="63" borderId="0" applyNumberFormat="0" applyBorder="0" applyAlignment="0" applyProtection="0"/>
    <xf numFmtId="0" fontId="108" fillId="63" borderId="0" applyNumberFormat="0" applyBorder="0" applyAlignment="0" applyProtection="0"/>
    <xf numFmtId="0" fontId="108" fillId="63" borderId="0" applyNumberFormat="0" applyBorder="0" applyAlignment="0" applyProtection="0"/>
    <xf numFmtId="0" fontId="108" fillId="65" borderId="0" applyNumberFormat="0" applyBorder="0" applyAlignment="0" applyProtection="0"/>
    <xf numFmtId="0" fontId="108" fillId="65" borderId="0" applyNumberFormat="0" applyBorder="0" applyAlignment="0" applyProtection="0"/>
    <xf numFmtId="0" fontId="108" fillId="65" borderId="0" applyNumberFormat="0" applyBorder="0" applyAlignment="0" applyProtection="0"/>
    <xf numFmtId="0" fontId="108" fillId="65" borderId="0" applyNumberFormat="0" applyBorder="0" applyAlignment="0" applyProtection="0"/>
    <xf numFmtId="0" fontId="108" fillId="65" borderId="0" applyNumberFormat="0" applyBorder="0" applyAlignment="0" applyProtection="0"/>
    <xf numFmtId="0" fontId="22" fillId="65" borderId="0" applyNumberFormat="0" applyBorder="0" applyAlignment="0" applyProtection="0"/>
    <xf numFmtId="0" fontId="22" fillId="65" borderId="0" applyNumberFormat="0" applyBorder="0" applyAlignment="0" applyProtection="0"/>
    <xf numFmtId="0" fontId="108" fillId="65" borderId="0" applyNumberFormat="0" applyBorder="0" applyAlignment="0" applyProtection="0"/>
    <xf numFmtId="0" fontId="108" fillId="65" borderId="0" applyNumberFormat="0" applyBorder="0" applyAlignment="0" applyProtection="0"/>
    <xf numFmtId="0" fontId="108" fillId="65" borderId="0" applyNumberFormat="0" applyBorder="0" applyAlignment="0" applyProtection="0"/>
    <xf numFmtId="0" fontId="108" fillId="64" borderId="0" applyNumberFormat="0" applyBorder="0" applyAlignment="0" applyProtection="0"/>
    <xf numFmtId="0" fontId="108" fillId="64" borderId="0" applyNumberFormat="0" applyBorder="0" applyAlignment="0" applyProtection="0"/>
    <xf numFmtId="0" fontId="108" fillId="64" borderId="0" applyNumberFormat="0" applyBorder="0" applyAlignment="0" applyProtection="0"/>
    <xf numFmtId="0" fontId="108" fillId="64" borderId="0" applyNumberFormat="0" applyBorder="0" applyAlignment="0" applyProtection="0"/>
    <xf numFmtId="0" fontId="108" fillId="64" borderId="0" applyNumberFormat="0" applyBorder="0" applyAlignment="0" applyProtection="0"/>
    <xf numFmtId="0" fontId="22" fillId="64" borderId="0" applyNumberFormat="0" applyBorder="0" applyAlignment="0" applyProtection="0"/>
    <xf numFmtId="0" fontId="22" fillId="64" borderId="0" applyNumberFormat="0" applyBorder="0" applyAlignment="0" applyProtection="0"/>
    <xf numFmtId="0" fontId="108" fillId="64" borderId="0" applyNumberFormat="0" applyBorder="0" applyAlignment="0" applyProtection="0"/>
    <xf numFmtId="0" fontId="108" fillId="64" borderId="0" applyNumberFormat="0" applyBorder="0" applyAlignment="0" applyProtection="0"/>
    <xf numFmtId="0" fontId="108" fillId="64" borderId="0" applyNumberFormat="0" applyBorder="0" applyAlignment="0" applyProtection="0"/>
    <xf numFmtId="0" fontId="155" fillId="57" borderId="0" applyNumberFormat="0" applyBorder="0" applyAlignment="0" applyProtection="0"/>
    <xf numFmtId="0" fontId="155" fillId="59" borderId="0" applyNumberFormat="0" applyBorder="0" applyAlignment="0" applyProtection="0"/>
    <xf numFmtId="0" fontId="155" fillId="61" borderId="0" applyNumberFormat="0" applyBorder="0" applyAlignment="0" applyProtection="0"/>
    <xf numFmtId="0" fontId="155" fillId="63" borderId="0" applyNumberFormat="0" applyBorder="0" applyAlignment="0" applyProtection="0"/>
    <xf numFmtId="0" fontId="155" fillId="65" borderId="0" applyNumberFormat="0" applyBorder="0" applyAlignment="0" applyProtection="0"/>
    <xf numFmtId="0" fontId="155" fillId="64" borderId="0" applyNumberFormat="0" applyBorder="0" applyAlignment="0" applyProtection="0"/>
    <xf numFmtId="0" fontId="22" fillId="58" borderId="0" applyNumberFormat="0" applyBorder="0" applyAlignment="0" applyProtection="0"/>
    <xf numFmtId="0" fontId="22" fillId="60" borderId="0" applyNumberFormat="0" applyBorder="0" applyAlignment="0" applyProtection="0"/>
    <xf numFmtId="0" fontId="22" fillId="66" borderId="0" applyNumberFormat="0" applyBorder="0" applyAlignment="0" applyProtection="0"/>
    <xf numFmtId="0" fontId="22" fillId="63" borderId="0" applyNumberFormat="0" applyBorder="0" applyAlignment="0" applyProtection="0"/>
    <xf numFmtId="0" fontId="22" fillId="58" borderId="0" applyNumberFormat="0" applyBorder="0" applyAlignment="0" applyProtection="0"/>
    <xf numFmtId="0" fontId="22" fillId="68" borderId="0" applyNumberFormat="0" applyBorder="0" applyAlignment="0" applyProtection="0"/>
    <xf numFmtId="0" fontId="108" fillId="58" borderId="0" applyNumberFormat="0" applyBorder="0" applyAlignment="0" applyProtection="0"/>
    <xf numFmtId="0" fontId="108" fillId="58" borderId="0" applyNumberFormat="0" applyBorder="0" applyAlignment="0" applyProtection="0"/>
    <xf numFmtId="0" fontId="108" fillId="58" borderId="0" applyNumberFormat="0" applyBorder="0" applyAlignment="0" applyProtection="0"/>
    <xf numFmtId="0" fontId="108" fillId="58" borderId="0" applyNumberFormat="0" applyBorder="0" applyAlignment="0" applyProtection="0"/>
    <xf numFmtId="0" fontId="108"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108" fillId="58" borderId="0" applyNumberFormat="0" applyBorder="0" applyAlignment="0" applyProtection="0"/>
    <xf numFmtId="0" fontId="108" fillId="58" borderId="0" applyNumberFormat="0" applyBorder="0" applyAlignment="0" applyProtection="0"/>
    <xf numFmtId="0" fontId="108" fillId="58" borderId="0" applyNumberFormat="0" applyBorder="0" applyAlignment="0" applyProtection="0"/>
    <xf numFmtId="0" fontId="108" fillId="60" borderId="0" applyNumberFormat="0" applyBorder="0" applyAlignment="0" applyProtection="0"/>
    <xf numFmtId="0" fontId="108" fillId="60" borderId="0" applyNumberFormat="0" applyBorder="0" applyAlignment="0" applyProtection="0"/>
    <xf numFmtId="0" fontId="108" fillId="60" borderId="0" applyNumberFormat="0" applyBorder="0" applyAlignment="0" applyProtection="0"/>
    <xf numFmtId="0" fontId="108" fillId="60" borderId="0" applyNumberFormat="0" applyBorder="0" applyAlignment="0" applyProtection="0"/>
    <xf numFmtId="0" fontId="108" fillId="60" borderId="0" applyNumberFormat="0" applyBorder="0" applyAlignment="0" applyProtection="0"/>
    <xf numFmtId="0" fontId="22" fillId="60" borderId="0" applyNumberFormat="0" applyBorder="0" applyAlignment="0" applyProtection="0"/>
    <xf numFmtId="0" fontId="22" fillId="60" borderId="0" applyNumberFormat="0" applyBorder="0" applyAlignment="0" applyProtection="0"/>
    <xf numFmtId="0" fontId="108" fillId="60" borderId="0" applyNumberFormat="0" applyBorder="0" applyAlignment="0" applyProtection="0"/>
    <xf numFmtId="0" fontId="108" fillId="60" borderId="0" applyNumberFormat="0" applyBorder="0" applyAlignment="0" applyProtection="0"/>
    <xf numFmtId="0" fontId="108" fillId="60" borderId="0" applyNumberFormat="0" applyBorder="0" applyAlignment="0" applyProtection="0"/>
    <xf numFmtId="0" fontId="108" fillId="66" borderId="0" applyNumberFormat="0" applyBorder="0" applyAlignment="0" applyProtection="0"/>
    <xf numFmtId="0" fontId="108" fillId="66" borderId="0" applyNumberFormat="0" applyBorder="0" applyAlignment="0" applyProtection="0"/>
    <xf numFmtId="0" fontId="108" fillId="66" borderId="0" applyNumberFormat="0" applyBorder="0" applyAlignment="0" applyProtection="0"/>
    <xf numFmtId="0" fontId="108" fillId="66" borderId="0" applyNumberFormat="0" applyBorder="0" applyAlignment="0" applyProtection="0"/>
    <xf numFmtId="0" fontId="108" fillId="66" borderId="0" applyNumberFormat="0" applyBorder="0" applyAlignment="0" applyProtection="0"/>
    <xf numFmtId="0" fontId="22" fillId="66" borderId="0" applyNumberFormat="0" applyBorder="0" applyAlignment="0" applyProtection="0"/>
    <xf numFmtId="0" fontId="22" fillId="66" borderId="0" applyNumberFormat="0" applyBorder="0" applyAlignment="0" applyProtection="0"/>
    <xf numFmtId="0" fontId="108" fillId="66" borderId="0" applyNumberFormat="0" applyBorder="0" applyAlignment="0" applyProtection="0"/>
    <xf numFmtId="0" fontId="108" fillId="66" borderId="0" applyNumberFormat="0" applyBorder="0" applyAlignment="0" applyProtection="0"/>
    <xf numFmtId="0" fontId="108" fillId="66" borderId="0" applyNumberFormat="0" applyBorder="0" applyAlignment="0" applyProtection="0"/>
    <xf numFmtId="0" fontId="108" fillId="63" borderId="0" applyNumberFormat="0" applyBorder="0" applyAlignment="0" applyProtection="0"/>
    <xf numFmtId="0" fontId="108" fillId="63" borderId="0" applyNumberFormat="0" applyBorder="0" applyAlignment="0" applyProtection="0"/>
    <xf numFmtId="0" fontId="108" fillId="63" borderId="0" applyNumberFormat="0" applyBorder="0" applyAlignment="0" applyProtection="0"/>
    <xf numFmtId="0" fontId="108" fillId="63" borderId="0" applyNumberFormat="0" applyBorder="0" applyAlignment="0" applyProtection="0"/>
    <xf numFmtId="0" fontId="108" fillId="63"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108" fillId="63" borderId="0" applyNumberFormat="0" applyBorder="0" applyAlignment="0" applyProtection="0"/>
    <xf numFmtId="0" fontId="108" fillId="63" borderId="0" applyNumberFormat="0" applyBorder="0" applyAlignment="0" applyProtection="0"/>
    <xf numFmtId="0" fontId="108" fillId="63" borderId="0" applyNumberFormat="0" applyBorder="0" applyAlignment="0" applyProtection="0"/>
    <xf numFmtId="0" fontId="108" fillId="58" borderId="0" applyNumberFormat="0" applyBorder="0" applyAlignment="0" applyProtection="0"/>
    <xf numFmtId="0" fontId="108" fillId="58" borderId="0" applyNumberFormat="0" applyBorder="0" applyAlignment="0" applyProtection="0"/>
    <xf numFmtId="0" fontId="108" fillId="58" borderId="0" applyNumberFormat="0" applyBorder="0" applyAlignment="0" applyProtection="0"/>
    <xf numFmtId="0" fontId="108" fillId="58" borderId="0" applyNumberFormat="0" applyBorder="0" applyAlignment="0" applyProtection="0"/>
    <xf numFmtId="0" fontId="108"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108" fillId="58" borderId="0" applyNumberFormat="0" applyBorder="0" applyAlignment="0" applyProtection="0"/>
    <xf numFmtId="0" fontId="108" fillId="58" borderId="0" applyNumberFormat="0" applyBorder="0" applyAlignment="0" applyProtection="0"/>
    <xf numFmtId="0" fontId="108" fillId="58" borderId="0" applyNumberFormat="0" applyBorder="0" applyAlignment="0" applyProtection="0"/>
    <xf numFmtId="0" fontId="108" fillId="68" borderId="0" applyNumberFormat="0" applyBorder="0" applyAlignment="0" applyProtection="0"/>
    <xf numFmtId="0" fontId="108" fillId="68" borderId="0" applyNumberFormat="0" applyBorder="0" applyAlignment="0" applyProtection="0"/>
    <xf numFmtId="0" fontId="108" fillId="68" borderId="0" applyNumberFormat="0" applyBorder="0" applyAlignment="0" applyProtection="0"/>
    <xf numFmtId="0" fontId="108" fillId="68" borderId="0" applyNumberFormat="0" applyBorder="0" applyAlignment="0" applyProtection="0"/>
    <xf numFmtId="0" fontId="108" fillId="68" borderId="0" applyNumberFormat="0" applyBorder="0" applyAlignment="0" applyProtection="0"/>
    <xf numFmtId="0" fontId="22" fillId="68" borderId="0" applyNumberFormat="0" applyBorder="0" applyAlignment="0" applyProtection="0"/>
    <xf numFmtId="0" fontId="22" fillId="68" borderId="0" applyNumberFormat="0" applyBorder="0" applyAlignment="0" applyProtection="0"/>
    <xf numFmtId="0" fontId="108" fillId="68" borderId="0" applyNumberFormat="0" applyBorder="0" applyAlignment="0" applyProtection="0"/>
    <xf numFmtId="0" fontId="108" fillId="68" borderId="0" applyNumberFormat="0" applyBorder="0" applyAlignment="0" applyProtection="0"/>
    <xf numFmtId="0" fontId="108" fillId="68" borderId="0" applyNumberFormat="0" applyBorder="0" applyAlignment="0" applyProtection="0"/>
    <xf numFmtId="0" fontId="155" fillId="58" borderId="0" applyNumberFormat="0" applyBorder="0" applyAlignment="0" applyProtection="0"/>
    <xf numFmtId="0" fontId="155" fillId="60" borderId="0" applyNumberFormat="0" applyBorder="0" applyAlignment="0" applyProtection="0"/>
    <xf numFmtId="0" fontId="155" fillId="66" borderId="0" applyNumberFormat="0" applyBorder="0" applyAlignment="0" applyProtection="0"/>
    <xf numFmtId="0" fontId="155" fillId="63" borderId="0" applyNumberFormat="0" applyBorder="0" applyAlignment="0" applyProtection="0"/>
    <xf numFmtId="0" fontId="155" fillId="58" borderId="0" applyNumberFormat="0" applyBorder="0" applyAlignment="0" applyProtection="0"/>
    <xf numFmtId="0" fontId="155" fillId="68" borderId="0" applyNumberFormat="0" applyBorder="0" applyAlignment="0" applyProtection="0"/>
    <xf numFmtId="0" fontId="24" fillId="69" borderId="0" applyNumberFormat="0" applyBorder="0" applyAlignment="0" applyProtection="0"/>
    <xf numFmtId="0" fontId="24" fillId="60" borderId="0" applyNumberFormat="0" applyBorder="0" applyAlignment="0" applyProtection="0"/>
    <xf numFmtId="0" fontId="24" fillId="66" borderId="0" applyNumberFormat="0" applyBorder="0" applyAlignment="0" applyProtection="0"/>
    <xf numFmtId="0" fontId="24" fillId="70" borderId="0" applyNumberFormat="0" applyBorder="0" applyAlignment="0" applyProtection="0"/>
    <xf numFmtId="0" fontId="24" fillId="71" borderId="0" applyNumberFormat="0" applyBorder="0" applyAlignment="0" applyProtection="0"/>
    <xf numFmtId="0" fontId="24" fillId="72" borderId="0" applyNumberFormat="0" applyBorder="0" applyAlignment="0" applyProtection="0"/>
    <xf numFmtId="0" fontId="172" fillId="69" borderId="0" applyNumberFormat="0" applyBorder="0" applyAlignment="0" applyProtection="0"/>
    <xf numFmtId="0" fontId="172" fillId="69" borderId="0" applyNumberFormat="0" applyBorder="0" applyAlignment="0" applyProtection="0"/>
    <xf numFmtId="0" fontId="172" fillId="69" borderId="0" applyNumberFormat="0" applyBorder="0" applyAlignment="0" applyProtection="0"/>
    <xf numFmtId="0" fontId="172" fillId="69" borderId="0" applyNumberFormat="0" applyBorder="0" applyAlignment="0" applyProtection="0"/>
    <xf numFmtId="0" fontId="172" fillId="69" borderId="0" applyNumberFormat="0" applyBorder="0" applyAlignment="0" applyProtection="0"/>
    <xf numFmtId="0" fontId="24" fillId="69" borderId="0" applyNumberFormat="0" applyBorder="0" applyAlignment="0" applyProtection="0"/>
    <xf numFmtId="0" fontId="172" fillId="69" borderId="0" applyNumberFormat="0" applyBorder="0" applyAlignment="0" applyProtection="0"/>
    <xf numFmtId="0" fontId="172" fillId="69" borderId="0" applyNumberFormat="0" applyBorder="0" applyAlignment="0" applyProtection="0"/>
    <xf numFmtId="0" fontId="172" fillId="69" borderId="0" applyNumberFormat="0" applyBorder="0" applyAlignment="0" applyProtection="0"/>
    <xf numFmtId="0" fontId="172" fillId="60" borderId="0" applyNumberFormat="0" applyBorder="0" applyAlignment="0" applyProtection="0"/>
    <xf numFmtId="0" fontId="172" fillId="60" borderId="0" applyNumberFormat="0" applyBorder="0" applyAlignment="0" applyProtection="0"/>
    <xf numFmtId="0" fontId="172" fillId="60" borderId="0" applyNumberFormat="0" applyBorder="0" applyAlignment="0" applyProtection="0"/>
    <xf numFmtId="0" fontId="172" fillId="60" borderId="0" applyNumberFormat="0" applyBorder="0" applyAlignment="0" applyProtection="0"/>
    <xf numFmtId="0" fontId="172" fillId="60" borderId="0" applyNumberFormat="0" applyBorder="0" applyAlignment="0" applyProtection="0"/>
    <xf numFmtId="0" fontId="24" fillId="60" borderId="0" applyNumberFormat="0" applyBorder="0" applyAlignment="0" applyProtection="0"/>
    <xf numFmtId="0" fontId="172" fillId="60" borderId="0" applyNumberFormat="0" applyBorder="0" applyAlignment="0" applyProtection="0"/>
    <xf numFmtId="0" fontId="172" fillId="60" borderId="0" applyNumberFormat="0" applyBorder="0" applyAlignment="0" applyProtection="0"/>
    <xf numFmtId="0" fontId="172" fillId="60" borderId="0" applyNumberFormat="0" applyBorder="0" applyAlignment="0" applyProtection="0"/>
    <xf numFmtId="0" fontId="172" fillId="66" borderId="0" applyNumberFormat="0" applyBorder="0" applyAlignment="0" applyProtection="0"/>
    <xf numFmtId="0" fontId="172" fillId="66" borderId="0" applyNumberFormat="0" applyBorder="0" applyAlignment="0" applyProtection="0"/>
    <xf numFmtId="0" fontId="172" fillId="66" borderId="0" applyNumberFormat="0" applyBorder="0" applyAlignment="0" applyProtection="0"/>
    <xf numFmtId="0" fontId="172" fillId="66" borderId="0" applyNumberFormat="0" applyBorder="0" applyAlignment="0" applyProtection="0"/>
    <xf numFmtId="0" fontId="172" fillId="66" borderId="0" applyNumberFormat="0" applyBorder="0" applyAlignment="0" applyProtection="0"/>
    <xf numFmtId="0" fontId="24" fillId="66" borderId="0" applyNumberFormat="0" applyBorder="0" applyAlignment="0" applyProtection="0"/>
    <xf numFmtId="0" fontId="172" fillId="66" borderId="0" applyNumberFormat="0" applyBorder="0" applyAlignment="0" applyProtection="0"/>
    <xf numFmtId="0" fontId="172" fillId="66" borderId="0" applyNumberFormat="0" applyBorder="0" applyAlignment="0" applyProtection="0"/>
    <xf numFmtId="0" fontId="172" fillId="66" borderId="0" applyNumberFormat="0" applyBorder="0" applyAlignment="0" applyProtection="0"/>
    <xf numFmtId="0" fontId="172" fillId="70" borderId="0" applyNumberFormat="0" applyBorder="0" applyAlignment="0" applyProtection="0"/>
    <xf numFmtId="0" fontId="172" fillId="70" borderId="0" applyNumberFormat="0" applyBorder="0" applyAlignment="0" applyProtection="0"/>
    <xf numFmtId="0" fontId="172" fillId="70" borderId="0" applyNumberFormat="0" applyBorder="0" applyAlignment="0" applyProtection="0"/>
    <xf numFmtId="0" fontId="172" fillId="70" borderId="0" applyNumberFormat="0" applyBorder="0" applyAlignment="0" applyProtection="0"/>
    <xf numFmtId="0" fontId="172" fillId="70" borderId="0" applyNumberFormat="0" applyBorder="0" applyAlignment="0" applyProtection="0"/>
    <xf numFmtId="0" fontId="24" fillId="70" borderId="0" applyNumberFormat="0" applyBorder="0" applyAlignment="0" applyProtection="0"/>
    <xf numFmtId="0" fontId="172" fillId="70" borderId="0" applyNumberFormat="0" applyBorder="0" applyAlignment="0" applyProtection="0"/>
    <xf numFmtId="0" fontId="172" fillId="70" borderId="0" applyNumberFormat="0" applyBorder="0" applyAlignment="0" applyProtection="0"/>
    <xf numFmtId="0" fontId="172" fillId="70" borderId="0" applyNumberFormat="0" applyBorder="0" applyAlignment="0" applyProtection="0"/>
    <xf numFmtId="0" fontId="172" fillId="71" borderId="0" applyNumberFormat="0" applyBorder="0" applyAlignment="0" applyProtection="0"/>
    <xf numFmtId="0" fontId="172" fillId="71" borderId="0" applyNumberFormat="0" applyBorder="0" applyAlignment="0" applyProtection="0"/>
    <xf numFmtId="0" fontId="172" fillId="71" borderId="0" applyNumberFormat="0" applyBorder="0" applyAlignment="0" applyProtection="0"/>
    <xf numFmtId="0" fontId="172" fillId="71" borderId="0" applyNumberFormat="0" applyBorder="0" applyAlignment="0" applyProtection="0"/>
    <xf numFmtId="0" fontId="172" fillId="71" borderId="0" applyNumberFormat="0" applyBorder="0" applyAlignment="0" applyProtection="0"/>
    <xf numFmtId="0" fontId="24" fillId="71" borderId="0" applyNumberFormat="0" applyBorder="0" applyAlignment="0" applyProtection="0"/>
    <xf numFmtId="0" fontId="172" fillId="71" borderId="0" applyNumberFormat="0" applyBorder="0" applyAlignment="0" applyProtection="0"/>
    <xf numFmtId="0" fontId="172" fillId="71" borderId="0" applyNumberFormat="0" applyBorder="0" applyAlignment="0" applyProtection="0"/>
    <xf numFmtId="0" fontId="172" fillId="71" borderId="0" applyNumberFormat="0" applyBorder="0" applyAlignment="0" applyProtection="0"/>
    <xf numFmtId="0" fontId="172" fillId="72" borderId="0" applyNumberFormat="0" applyBorder="0" applyAlignment="0" applyProtection="0"/>
    <xf numFmtId="0" fontId="172" fillId="72" borderId="0" applyNumberFormat="0" applyBorder="0" applyAlignment="0" applyProtection="0"/>
    <xf numFmtId="0" fontId="172" fillId="72" borderId="0" applyNumberFormat="0" applyBorder="0" applyAlignment="0" applyProtection="0"/>
    <xf numFmtId="0" fontId="172" fillId="72" borderId="0" applyNumberFormat="0" applyBorder="0" applyAlignment="0" applyProtection="0"/>
    <xf numFmtId="0" fontId="172" fillId="72" borderId="0" applyNumberFormat="0" applyBorder="0" applyAlignment="0" applyProtection="0"/>
    <xf numFmtId="0" fontId="24" fillId="72" borderId="0" applyNumberFormat="0" applyBorder="0" applyAlignment="0" applyProtection="0"/>
    <xf numFmtId="0" fontId="172" fillId="72" borderId="0" applyNumberFormat="0" applyBorder="0" applyAlignment="0" applyProtection="0"/>
    <xf numFmtId="0" fontId="172" fillId="72" borderId="0" applyNumberFormat="0" applyBorder="0" applyAlignment="0" applyProtection="0"/>
    <xf numFmtId="0" fontId="172" fillId="72" borderId="0" applyNumberFormat="0" applyBorder="0" applyAlignment="0" applyProtection="0"/>
    <xf numFmtId="0" fontId="173" fillId="69" borderId="0" applyNumberFormat="0" applyBorder="0" applyAlignment="0" applyProtection="0"/>
    <xf numFmtId="0" fontId="173" fillId="60" borderId="0" applyNumberFormat="0" applyBorder="0" applyAlignment="0" applyProtection="0"/>
    <xf numFmtId="0" fontId="173" fillId="66" borderId="0" applyNumberFormat="0" applyBorder="0" applyAlignment="0" applyProtection="0"/>
    <xf numFmtId="0" fontId="173" fillId="70" borderId="0" applyNumberFormat="0" applyBorder="0" applyAlignment="0" applyProtection="0"/>
    <xf numFmtId="0" fontId="173" fillId="71" borderId="0" applyNumberFormat="0" applyBorder="0" applyAlignment="0" applyProtection="0"/>
    <xf numFmtId="0" fontId="173" fillId="72"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59" fillId="0" borderId="0"/>
    <xf numFmtId="0" fontId="172" fillId="76" borderId="0" applyNumberFormat="0" applyBorder="0" applyAlignment="0" applyProtection="0"/>
    <xf numFmtId="0" fontId="172" fillId="76" borderId="0" applyNumberFormat="0" applyBorder="0" applyAlignment="0" applyProtection="0"/>
    <xf numFmtId="0" fontId="172" fillId="76" borderId="0" applyNumberFormat="0" applyBorder="0" applyAlignment="0" applyProtection="0"/>
    <xf numFmtId="0" fontId="172" fillId="76" borderId="0" applyNumberFormat="0" applyBorder="0" applyAlignment="0" applyProtection="0"/>
    <xf numFmtId="0" fontId="172" fillId="76" borderId="0" applyNumberFormat="0" applyBorder="0" applyAlignment="0" applyProtection="0"/>
    <xf numFmtId="0" fontId="24" fillId="76" borderId="0" applyNumberFormat="0" applyBorder="0" applyAlignment="0" applyProtection="0"/>
    <xf numFmtId="0" fontId="172" fillId="76" borderId="0" applyNumberFormat="0" applyBorder="0" applyAlignment="0" applyProtection="0"/>
    <xf numFmtId="0" fontId="172" fillId="76" borderId="0" applyNumberFormat="0" applyBorder="0" applyAlignment="0" applyProtection="0"/>
    <xf numFmtId="0" fontId="172" fillId="76" borderId="0" applyNumberFormat="0" applyBorder="0" applyAlignment="0" applyProtection="0"/>
    <xf numFmtId="0" fontId="172" fillId="77" borderId="0" applyNumberFormat="0" applyBorder="0" applyAlignment="0" applyProtection="0"/>
    <xf numFmtId="0" fontId="172" fillId="77" borderId="0" applyNumberFormat="0" applyBorder="0" applyAlignment="0" applyProtection="0"/>
    <xf numFmtId="0" fontId="172" fillId="77" borderId="0" applyNumberFormat="0" applyBorder="0" applyAlignment="0" applyProtection="0"/>
    <xf numFmtId="0" fontId="172" fillId="77" borderId="0" applyNumberFormat="0" applyBorder="0" applyAlignment="0" applyProtection="0"/>
    <xf numFmtId="0" fontId="172" fillId="77" borderId="0" applyNumberFormat="0" applyBorder="0" applyAlignment="0" applyProtection="0"/>
    <xf numFmtId="0" fontId="24" fillId="77" borderId="0" applyNumberFormat="0" applyBorder="0" applyAlignment="0" applyProtection="0"/>
    <xf numFmtId="0" fontId="172" fillId="77" borderId="0" applyNumberFormat="0" applyBorder="0" applyAlignment="0" applyProtection="0"/>
    <xf numFmtId="0" fontId="172" fillId="77" borderId="0" applyNumberFormat="0" applyBorder="0" applyAlignment="0" applyProtection="0"/>
    <xf numFmtId="0" fontId="172" fillId="77" borderId="0" applyNumberFormat="0" applyBorder="0" applyAlignment="0" applyProtection="0"/>
    <xf numFmtId="0" fontId="172" fillId="78" borderId="0" applyNumberFormat="0" applyBorder="0" applyAlignment="0" applyProtection="0"/>
    <xf numFmtId="0" fontId="172" fillId="78" borderId="0" applyNumberFormat="0" applyBorder="0" applyAlignment="0" applyProtection="0"/>
    <xf numFmtId="0" fontId="172" fillId="78" borderId="0" applyNumberFormat="0" applyBorder="0" applyAlignment="0" applyProtection="0"/>
    <xf numFmtId="0" fontId="172" fillId="78" borderId="0" applyNumberFormat="0" applyBorder="0" applyAlignment="0" applyProtection="0"/>
    <xf numFmtId="0" fontId="172" fillId="78" borderId="0" applyNumberFormat="0" applyBorder="0" applyAlignment="0" applyProtection="0"/>
    <xf numFmtId="0" fontId="24" fillId="78" borderId="0" applyNumberFormat="0" applyBorder="0" applyAlignment="0" applyProtection="0"/>
    <xf numFmtId="0" fontId="172" fillId="78" borderId="0" applyNumberFormat="0" applyBorder="0" applyAlignment="0" applyProtection="0"/>
    <xf numFmtId="0" fontId="172" fillId="78" borderId="0" applyNumberFormat="0" applyBorder="0" applyAlignment="0" applyProtection="0"/>
    <xf numFmtId="0" fontId="172" fillId="78" borderId="0" applyNumberFormat="0" applyBorder="0" applyAlignment="0" applyProtection="0"/>
    <xf numFmtId="0" fontId="172" fillId="70" borderId="0" applyNumberFormat="0" applyBorder="0" applyAlignment="0" applyProtection="0"/>
    <xf numFmtId="0" fontId="172" fillId="70" borderId="0" applyNumberFormat="0" applyBorder="0" applyAlignment="0" applyProtection="0"/>
    <xf numFmtId="0" fontId="172" fillId="70" borderId="0" applyNumberFormat="0" applyBorder="0" applyAlignment="0" applyProtection="0"/>
    <xf numFmtId="0" fontId="172" fillId="70" borderId="0" applyNumberFormat="0" applyBorder="0" applyAlignment="0" applyProtection="0"/>
    <xf numFmtId="0" fontId="172" fillId="70" borderId="0" applyNumberFormat="0" applyBorder="0" applyAlignment="0" applyProtection="0"/>
    <xf numFmtId="0" fontId="24" fillId="70" borderId="0" applyNumberFormat="0" applyBorder="0" applyAlignment="0" applyProtection="0"/>
    <xf numFmtId="0" fontId="172" fillId="70" borderId="0" applyNumberFormat="0" applyBorder="0" applyAlignment="0" applyProtection="0"/>
    <xf numFmtId="0" fontId="172" fillId="70" borderId="0" applyNumberFormat="0" applyBorder="0" applyAlignment="0" applyProtection="0"/>
    <xf numFmtId="0" fontId="172" fillId="70" borderId="0" applyNumberFormat="0" applyBorder="0" applyAlignment="0" applyProtection="0"/>
    <xf numFmtId="0" fontId="172" fillId="71" borderId="0" applyNumberFormat="0" applyBorder="0" applyAlignment="0" applyProtection="0"/>
    <xf numFmtId="0" fontId="172" fillId="71" borderId="0" applyNumberFormat="0" applyBorder="0" applyAlignment="0" applyProtection="0"/>
    <xf numFmtId="0" fontId="172" fillId="71" borderId="0" applyNumberFormat="0" applyBorder="0" applyAlignment="0" applyProtection="0"/>
    <xf numFmtId="0" fontId="172" fillId="71" borderId="0" applyNumberFormat="0" applyBorder="0" applyAlignment="0" applyProtection="0"/>
    <xf numFmtId="0" fontId="172" fillId="71" borderId="0" applyNumberFormat="0" applyBorder="0" applyAlignment="0" applyProtection="0"/>
    <xf numFmtId="0" fontId="24" fillId="71" borderId="0" applyNumberFormat="0" applyBorder="0" applyAlignment="0" applyProtection="0"/>
    <xf numFmtId="0" fontId="172" fillId="71" borderId="0" applyNumberFormat="0" applyBorder="0" applyAlignment="0" applyProtection="0"/>
    <xf numFmtId="0" fontId="172" fillId="71" borderId="0" applyNumberFormat="0" applyBorder="0" applyAlignment="0" applyProtection="0"/>
    <xf numFmtId="0" fontId="172" fillId="71" borderId="0" applyNumberFormat="0" applyBorder="0" applyAlignment="0" applyProtection="0"/>
    <xf numFmtId="0" fontId="172" fillId="80" borderId="0" applyNumberFormat="0" applyBorder="0" applyAlignment="0" applyProtection="0"/>
    <xf numFmtId="0" fontId="172" fillId="80" borderId="0" applyNumberFormat="0" applyBorder="0" applyAlignment="0" applyProtection="0"/>
    <xf numFmtId="0" fontId="172" fillId="80" borderId="0" applyNumberFormat="0" applyBorder="0" applyAlignment="0" applyProtection="0"/>
    <xf numFmtId="0" fontId="172" fillId="80" borderId="0" applyNumberFormat="0" applyBorder="0" applyAlignment="0" applyProtection="0"/>
    <xf numFmtId="0" fontId="172" fillId="80" borderId="0" applyNumberFormat="0" applyBorder="0" applyAlignment="0" applyProtection="0"/>
    <xf numFmtId="0" fontId="24" fillId="80" borderId="0" applyNumberFormat="0" applyBorder="0" applyAlignment="0" applyProtection="0"/>
    <xf numFmtId="0" fontId="172" fillId="80" borderId="0" applyNumberFormat="0" applyBorder="0" applyAlignment="0" applyProtection="0"/>
    <xf numFmtId="0" fontId="172" fillId="80" borderId="0" applyNumberFormat="0" applyBorder="0" applyAlignment="0" applyProtection="0"/>
    <xf numFmtId="0" fontId="172" fillId="80" borderId="0" applyNumberFormat="0" applyBorder="0" applyAlignment="0" applyProtection="0"/>
    <xf numFmtId="0" fontId="35" fillId="0" borderId="0" applyNumberFormat="0" applyFill="0" applyBorder="0" applyAlignment="0" applyProtection="0"/>
    <xf numFmtId="0" fontId="174" fillId="59" borderId="0" applyNumberFormat="0" applyBorder="0" applyAlignment="0" applyProtection="0"/>
    <xf numFmtId="0" fontId="174" fillId="59" borderId="0" applyNumberFormat="0" applyBorder="0" applyAlignment="0" applyProtection="0"/>
    <xf numFmtId="0" fontId="174" fillId="59" borderId="0" applyNumberFormat="0" applyBorder="0" applyAlignment="0" applyProtection="0"/>
    <xf numFmtId="0" fontId="174" fillId="59" borderId="0" applyNumberFormat="0" applyBorder="0" applyAlignment="0" applyProtection="0"/>
    <xf numFmtId="0" fontId="174" fillId="59" borderId="0" applyNumberFormat="0" applyBorder="0" applyAlignment="0" applyProtection="0"/>
    <xf numFmtId="0" fontId="27" fillId="59" borderId="0" applyNumberFormat="0" applyBorder="0" applyAlignment="0" applyProtection="0"/>
    <xf numFmtId="0" fontId="174" fillId="59" borderId="0" applyNumberFormat="0" applyBorder="0" applyAlignment="0" applyProtection="0"/>
    <xf numFmtId="0" fontId="174" fillId="59" borderId="0" applyNumberFormat="0" applyBorder="0" applyAlignment="0" applyProtection="0"/>
    <xf numFmtId="0" fontId="174" fillId="59" borderId="0" applyNumberFormat="0" applyBorder="0" applyAlignment="0" applyProtection="0"/>
    <xf numFmtId="0" fontId="175" fillId="67" borderId="7" applyNumberFormat="0" applyAlignment="0" applyProtection="0"/>
    <xf numFmtId="0" fontId="26" fillId="67" borderId="7" applyNumberFormat="0" applyAlignment="0" applyProtection="0"/>
    <xf numFmtId="0" fontId="176" fillId="67" borderId="7" applyNumberFormat="0" applyAlignment="0" applyProtection="0"/>
    <xf numFmtId="0" fontId="176" fillId="67" borderId="7" applyNumberFormat="0" applyAlignment="0" applyProtection="0"/>
    <xf numFmtId="0" fontId="176" fillId="67" borderId="7" applyNumberFormat="0" applyAlignment="0" applyProtection="0"/>
    <xf numFmtId="0" fontId="176" fillId="67" borderId="7" applyNumberFormat="0" applyAlignment="0" applyProtection="0"/>
    <xf numFmtId="0" fontId="176" fillId="67" borderId="7" applyNumberFormat="0" applyAlignment="0" applyProtection="0"/>
    <xf numFmtId="0" fontId="26" fillId="67" borderId="7" applyNumberFormat="0" applyAlignment="0" applyProtection="0"/>
    <xf numFmtId="0" fontId="176" fillId="67" borderId="7" applyNumberFormat="0" applyAlignment="0" applyProtection="0"/>
    <xf numFmtId="0" fontId="176" fillId="67" borderId="7" applyNumberFormat="0" applyAlignment="0" applyProtection="0"/>
    <xf numFmtId="0" fontId="176" fillId="67" borderId="7" applyNumberFormat="0" applyAlignment="0" applyProtection="0"/>
    <xf numFmtId="0" fontId="177" fillId="0" borderId="12" applyNumberFormat="0" applyFill="0" applyAlignment="0" applyProtection="0"/>
    <xf numFmtId="0" fontId="178" fillId="82" borderId="8" applyNumberFormat="0" applyAlignment="0" applyProtection="0"/>
    <xf numFmtId="0" fontId="32" fillId="0" borderId="12" applyNumberFormat="0" applyFill="0" applyAlignment="0" applyProtection="0"/>
    <xf numFmtId="0" fontId="179" fillId="82" borderId="8" applyNumberFormat="0" applyAlignment="0" applyProtection="0"/>
    <xf numFmtId="0" fontId="179" fillId="82" borderId="8" applyNumberFormat="0" applyAlignment="0" applyProtection="0"/>
    <xf numFmtId="0" fontId="179" fillId="82" borderId="8" applyNumberFormat="0" applyAlignment="0" applyProtection="0"/>
    <xf numFmtId="0" fontId="179" fillId="82" borderId="8" applyNumberFormat="0" applyAlignment="0" applyProtection="0"/>
    <xf numFmtId="0" fontId="179" fillId="82" borderId="8" applyNumberFormat="0" applyAlignment="0" applyProtection="0"/>
    <xf numFmtId="0" fontId="33" fillId="82" borderId="8" applyNumberFormat="0" applyAlignment="0" applyProtection="0"/>
    <xf numFmtId="0" fontId="179" fillId="82" borderId="8" applyNumberFormat="0" applyAlignment="0" applyProtection="0"/>
    <xf numFmtId="0" fontId="179" fillId="82" borderId="8" applyNumberFormat="0" applyAlignment="0" applyProtection="0"/>
    <xf numFmtId="0" fontId="179" fillId="82" borderId="8" applyNumberFormat="0" applyAlignment="0" applyProtection="0"/>
    <xf numFmtId="0" fontId="173" fillId="76" borderId="0" applyNumberFormat="0" applyBorder="0" applyAlignment="0" applyProtection="0"/>
    <xf numFmtId="0" fontId="173" fillId="77" borderId="0" applyNumberFormat="0" applyBorder="0" applyAlignment="0" applyProtection="0"/>
    <xf numFmtId="0" fontId="173" fillId="78" borderId="0" applyNumberFormat="0" applyBorder="0" applyAlignment="0" applyProtection="0"/>
    <xf numFmtId="0" fontId="173" fillId="70" borderId="0" applyNumberFormat="0" applyBorder="0" applyAlignment="0" applyProtection="0"/>
    <xf numFmtId="0" fontId="173" fillId="71" borderId="0" applyNumberFormat="0" applyBorder="0" applyAlignment="0" applyProtection="0"/>
    <xf numFmtId="0" fontId="173" fillId="80" borderId="0" applyNumberFormat="0" applyBorder="0" applyAlignment="0" applyProtection="0"/>
    <xf numFmtId="0" fontId="22" fillId="0" borderId="0">
      <alignment horizontal="center" vertical="center"/>
    </xf>
    <xf numFmtId="0" fontId="22" fillId="0" borderId="0">
      <alignment horizontal="left" vertical="top" wrapText="1"/>
    </xf>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0" fontId="7" fillId="62" borderId="13" applyNumberFormat="0" applyFont="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198" fontId="180" fillId="0" borderId="0" applyFont="0" applyFill="0" applyBorder="0" applyAlignment="0" applyProtection="0"/>
    <xf numFmtId="199" fontId="180" fillId="0" borderId="0" applyFont="0" applyFill="0" applyBorder="0" applyAlignment="0" applyProtection="0"/>
    <xf numFmtId="200" fontId="180" fillId="0" borderId="0" applyFont="0" applyFill="0" applyBorder="0" applyAlignment="0" applyProtection="0"/>
    <xf numFmtId="0" fontId="37" fillId="64" borderId="7" applyNumberFormat="0" applyAlignment="0" applyProtection="0"/>
    <xf numFmtId="201" fontId="7" fillId="0" borderId="0" applyFont="0" applyFill="0" applyBorder="0" applyAlignment="0" applyProtection="0"/>
    <xf numFmtId="201" fontId="7" fillId="0" borderId="0" applyFont="0" applyFill="0" applyBorder="0" applyAlignment="0" applyProtection="0"/>
    <xf numFmtId="201" fontId="7" fillId="0" borderId="0" applyFont="0" applyFill="0" applyBorder="0" applyAlignment="0" applyProtection="0"/>
    <xf numFmtId="201" fontId="7" fillId="0" borderId="0" applyFont="0" applyFill="0" applyBorder="0" applyAlignment="0" applyProtection="0"/>
    <xf numFmtId="201" fontId="7" fillId="0" borderId="0" applyFont="0" applyFill="0" applyBorder="0" applyAlignment="0" applyProtection="0"/>
    <xf numFmtId="201" fontId="7" fillId="0" borderId="0" applyFont="0" applyFill="0" applyBorder="0" applyAlignment="0" applyProtection="0"/>
    <xf numFmtId="201" fontId="7" fillId="0" borderId="0" applyFont="0" applyFill="0" applyBorder="0" applyAlignment="0" applyProtection="0"/>
    <xf numFmtId="201" fontId="7" fillId="0" borderId="0" applyFont="0" applyFill="0" applyBorder="0" applyAlignment="0" applyProtection="0"/>
    <xf numFmtId="201" fontId="7" fillId="0" borderId="0" applyFont="0" applyFill="0" applyBorder="0" applyAlignment="0" applyProtection="0"/>
    <xf numFmtId="201" fontId="7" fillId="0" borderId="0" applyFont="0" applyFill="0" applyBorder="0" applyAlignment="0" applyProtection="0"/>
    <xf numFmtId="201" fontId="7" fillId="0" borderId="0" applyFont="0" applyFill="0" applyBorder="0" applyAlignment="0" applyProtection="0"/>
    <xf numFmtId="201" fontId="7" fillId="0" borderId="0" applyFont="0" applyFill="0" applyBorder="0" applyAlignment="0" applyProtection="0"/>
    <xf numFmtId="201" fontId="7" fillId="0" borderId="0" applyFont="0" applyFill="0" applyBorder="0" applyAlignment="0" applyProtection="0"/>
    <xf numFmtId="201" fontId="7" fillId="0" borderId="0" applyFont="0" applyFill="0" applyBorder="0" applyAlignment="0" applyProtection="0"/>
    <xf numFmtId="201" fontId="7" fillId="0" borderId="0" applyFont="0" applyFill="0" applyBorder="0" applyAlignment="0" applyProtection="0"/>
    <xf numFmtId="201" fontId="7" fillId="0" borderId="0" applyFont="0" applyFill="0" applyBorder="0" applyAlignment="0" applyProtection="0"/>
    <xf numFmtId="201" fontId="7" fillId="0" borderId="0" applyFont="0" applyFill="0" applyBorder="0" applyAlignment="0" applyProtection="0"/>
    <xf numFmtId="201" fontId="7" fillId="0" borderId="0" applyFont="0" applyFill="0" applyBorder="0" applyAlignment="0" applyProtection="0"/>
    <xf numFmtId="201" fontId="7" fillId="0" borderId="0" applyFont="0" applyFill="0" applyBorder="0" applyAlignment="0" applyProtection="0"/>
    <xf numFmtId="201" fontId="7" fillId="0" borderId="0" applyFont="0" applyFill="0" applyBorder="0" applyAlignment="0" applyProtection="0"/>
    <xf numFmtId="201" fontId="7" fillId="0" borderId="0" applyFont="0" applyFill="0" applyBorder="0" applyAlignment="0" applyProtection="0"/>
    <xf numFmtId="201" fontId="7" fillId="0" borderId="0" applyFont="0" applyFill="0" applyBorder="0" applyAlignment="0" applyProtection="0"/>
    <xf numFmtId="201" fontId="7" fillId="0" borderId="0" applyFont="0" applyFill="0" applyBorder="0" applyAlignment="0" applyProtection="0"/>
    <xf numFmtId="201" fontId="7" fillId="0" borderId="0" applyFont="0" applyFill="0" applyBorder="0" applyAlignment="0" applyProtection="0"/>
    <xf numFmtId="201" fontId="7" fillId="0" borderId="0" applyFont="0" applyFill="0" applyBorder="0" applyAlignment="0" applyProtection="0"/>
    <xf numFmtId="201" fontId="7" fillId="0" borderId="0" applyFont="0" applyFill="0" applyBorder="0" applyAlignment="0" applyProtection="0"/>
    <xf numFmtId="0" fontId="22" fillId="0" borderId="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34"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2" fillId="61" borderId="0" applyNumberFormat="0" applyBorder="0" applyAlignment="0" applyProtection="0"/>
    <xf numFmtId="0" fontId="182" fillId="61" borderId="0" applyNumberFormat="0" applyBorder="0" applyAlignment="0" applyProtection="0"/>
    <xf numFmtId="0" fontId="182" fillId="61" borderId="0" applyNumberFormat="0" applyBorder="0" applyAlignment="0" applyProtection="0"/>
    <xf numFmtId="0" fontId="182" fillId="61" borderId="0" applyNumberFormat="0" applyBorder="0" applyAlignment="0" applyProtection="0"/>
    <xf numFmtId="0" fontId="182" fillId="61" borderId="0" applyNumberFormat="0" applyBorder="0" applyAlignment="0" applyProtection="0"/>
    <xf numFmtId="0" fontId="182" fillId="61" borderId="0" applyNumberFormat="0" applyBorder="0" applyAlignment="0" applyProtection="0"/>
    <xf numFmtId="0" fontId="182" fillId="61" borderId="0" applyNumberFormat="0" applyBorder="0" applyAlignment="0" applyProtection="0"/>
    <xf numFmtId="0" fontId="182" fillId="61" borderId="0" applyNumberFormat="0" applyBorder="0" applyAlignment="0" applyProtection="0"/>
    <xf numFmtId="0" fontId="183" fillId="0" borderId="9" applyNumberFormat="0" applyFill="0" applyAlignment="0" applyProtection="0"/>
    <xf numFmtId="0" fontId="183" fillId="0" borderId="9" applyNumberFormat="0" applyFill="0" applyAlignment="0" applyProtection="0"/>
    <xf numFmtId="0" fontId="183" fillId="0" borderId="9" applyNumberFormat="0" applyFill="0" applyAlignment="0" applyProtection="0"/>
    <xf numFmtId="0" fontId="183" fillId="0" borderId="9" applyNumberFormat="0" applyFill="0" applyAlignment="0" applyProtection="0"/>
    <xf numFmtId="0" fontId="183" fillId="0" borderId="9" applyNumberFormat="0" applyFill="0" applyAlignment="0" applyProtection="0"/>
    <xf numFmtId="0" fontId="28" fillId="0" borderId="9" applyNumberFormat="0" applyFill="0" applyAlignment="0" applyProtection="0"/>
    <xf numFmtId="0" fontId="183" fillId="0" borderId="9" applyNumberFormat="0" applyFill="0" applyAlignment="0" applyProtection="0"/>
    <xf numFmtId="0" fontId="183" fillId="0" borderId="9" applyNumberFormat="0" applyFill="0" applyAlignment="0" applyProtection="0"/>
    <xf numFmtId="0" fontId="183" fillId="0" borderId="9" applyNumberFormat="0" applyFill="0" applyAlignment="0" applyProtection="0"/>
    <xf numFmtId="0" fontId="184" fillId="0" borderId="10" applyNumberFormat="0" applyFill="0" applyAlignment="0" applyProtection="0"/>
    <xf numFmtId="0" fontId="184" fillId="0" borderId="10" applyNumberFormat="0" applyFill="0" applyAlignment="0" applyProtection="0"/>
    <xf numFmtId="0" fontId="184" fillId="0" borderId="10" applyNumberFormat="0" applyFill="0" applyAlignment="0" applyProtection="0"/>
    <xf numFmtId="0" fontId="184" fillId="0" borderId="10" applyNumberFormat="0" applyFill="0" applyAlignment="0" applyProtection="0"/>
    <xf numFmtId="0" fontId="184" fillId="0" borderId="10" applyNumberFormat="0" applyFill="0" applyAlignment="0" applyProtection="0"/>
    <xf numFmtId="0" fontId="29" fillId="0" borderId="10" applyNumberFormat="0" applyFill="0" applyAlignment="0" applyProtection="0"/>
    <xf numFmtId="0" fontId="184" fillId="0" borderId="10" applyNumberFormat="0" applyFill="0" applyAlignment="0" applyProtection="0"/>
    <xf numFmtId="0" fontId="184" fillId="0" borderId="10" applyNumberFormat="0" applyFill="0" applyAlignment="0" applyProtection="0"/>
    <xf numFmtId="0" fontId="184" fillId="0" borderId="10" applyNumberFormat="0" applyFill="0" applyAlignment="0" applyProtection="0"/>
    <xf numFmtId="0" fontId="185" fillId="0" borderId="11" applyNumberFormat="0" applyFill="0" applyAlignment="0" applyProtection="0"/>
    <xf numFmtId="0" fontId="185" fillId="0" borderId="11" applyNumberFormat="0" applyFill="0" applyAlignment="0" applyProtection="0"/>
    <xf numFmtId="0" fontId="185" fillId="0" borderId="11" applyNumberFormat="0" applyFill="0" applyAlignment="0" applyProtection="0"/>
    <xf numFmtId="0" fontId="185" fillId="0" borderId="11" applyNumberFormat="0" applyFill="0" applyAlignment="0" applyProtection="0"/>
    <xf numFmtId="0" fontId="185" fillId="0" borderId="11" applyNumberFormat="0" applyFill="0" applyAlignment="0" applyProtection="0"/>
    <xf numFmtId="0" fontId="30" fillId="0" borderId="11" applyNumberFormat="0" applyFill="0" applyAlignment="0" applyProtection="0"/>
    <xf numFmtId="0" fontId="185" fillId="0" borderId="11" applyNumberFormat="0" applyFill="0" applyAlignment="0" applyProtection="0"/>
    <xf numFmtId="0" fontId="185" fillId="0" borderId="11" applyNumberFormat="0" applyFill="0" applyAlignment="0" applyProtection="0"/>
    <xf numFmtId="0" fontId="185" fillId="0" borderId="11" applyNumberFormat="0" applyFill="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30"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6" fillId="0" borderId="0" applyNumberFormat="0" applyFill="0" applyBorder="0" applyAlignment="0" applyProtection="0">
      <alignment vertical="top"/>
      <protection locked="0"/>
    </xf>
    <xf numFmtId="0" fontId="27" fillId="59" borderId="0" applyNumberFormat="0" applyBorder="0" applyAlignment="0" applyProtection="0"/>
    <xf numFmtId="0" fontId="187" fillId="0" borderId="0" applyFont="0" applyAlignment="0">
      <alignment horizontal="center" wrapText="1"/>
      <protection locked="0"/>
    </xf>
    <xf numFmtId="0" fontId="188" fillId="0" borderId="49">
      <alignment horizontal="right"/>
      <protection locked="0"/>
    </xf>
    <xf numFmtId="49" fontId="189" fillId="0" borderId="1" applyFill="0" applyProtection="0">
      <alignment horizontal="center" vertical="center"/>
      <protection locked="0"/>
    </xf>
    <xf numFmtId="0" fontId="190" fillId="0" borderId="12" applyNumberFormat="0" applyFill="0" applyAlignment="0" applyProtection="0"/>
    <xf numFmtId="0" fontId="190" fillId="0" borderId="12" applyNumberFormat="0" applyFill="0" applyAlignment="0" applyProtection="0"/>
    <xf numFmtId="0" fontId="190" fillId="0" borderId="12" applyNumberFormat="0" applyFill="0" applyAlignment="0" applyProtection="0"/>
    <xf numFmtId="0" fontId="190" fillId="0" borderId="12" applyNumberFormat="0" applyFill="0" applyAlignment="0" applyProtection="0"/>
    <xf numFmtId="0" fontId="190" fillId="0" borderId="12" applyNumberFormat="0" applyFill="0" applyAlignment="0" applyProtection="0"/>
    <xf numFmtId="0" fontId="32" fillId="0" borderId="12" applyNumberFormat="0" applyFill="0" applyAlignment="0" applyProtection="0"/>
    <xf numFmtId="0" fontId="190" fillId="0" borderId="12" applyNumberFormat="0" applyFill="0" applyAlignment="0" applyProtection="0"/>
    <xf numFmtId="0" fontId="190" fillId="0" borderId="12" applyNumberFormat="0" applyFill="0" applyAlignment="0" applyProtection="0"/>
    <xf numFmtId="0" fontId="190" fillId="0" borderId="12" applyNumberFormat="0" applyFill="0" applyAlignment="0" applyProtection="0"/>
    <xf numFmtId="202" fontId="7" fillId="0" borderId="0" applyFont="0" applyFill="0" applyBorder="0" applyAlignment="0" applyProtection="0"/>
    <xf numFmtId="203" fontId="7" fillId="0" borderId="0" applyFont="0" applyFill="0" applyBorder="0" applyAlignment="0" applyProtection="0"/>
    <xf numFmtId="49" fontId="191" fillId="0" borderId="0" applyFill="0" applyBorder="0" applyProtection="0">
      <alignment horizontal="center" vertical="center"/>
      <protection locked="0"/>
    </xf>
    <xf numFmtId="49" fontId="191" fillId="0" borderId="0" applyFill="0" applyBorder="0" applyProtection="0">
      <alignment horizontal="center" vertical="center"/>
      <protection locked="0"/>
    </xf>
    <xf numFmtId="49" fontId="191" fillId="0" borderId="0" applyFill="0" applyBorder="0" applyProtection="0">
      <alignment horizontal="center" vertical="center"/>
      <protection locked="0"/>
    </xf>
    <xf numFmtId="49" fontId="191" fillId="0" borderId="0" applyFill="0" applyBorder="0" applyProtection="0">
      <alignment horizontal="center" vertical="center"/>
      <protection locked="0"/>
    </xf>
    <xf numFmtId="49" fontId="191" fillId="0" borderId="0" applyFill="0" applyBorder="0" applyProtection="0">
      <alignment horizontal="center" vertical="center"/>
      <protection locked="0"/>
    </xf>
    <xf numFmtId="49" fontId="191" fillId="0" borderId="0" applyFill="0" applyBorder="0" applyProtection="0">
      <alignment horizontal="center" vertical="center"/>
      <protection locked="0"/>
    </xf>
    <xf numFmtId="49" fontId="191" fillId="0" borderId="0" applyFill="0" applyBorder="0" applyProtection="0">
      <alignment horizontal="center" vertical="center"/>
      <protection locked="0"/>
    </xf>
    <xf numFmtId="49" fontId="191" fillId="0" borderId="0" applyFill="0" applyBorder="0" applyProtection="0">
      <alignment horizontal="center" vertical="center"/>
      <protection locked="0"/>
    </xf>
    <xf numFmtId="49" fontId="191" fillId="0" borderId="0" applyFill="0" applyBorder="0" applyProtection="0">
      <alignment horizontal="center" vertical="center"/>
      <protection locked="0"/>
    </xf>
    <xf numFmtId="49" fontId="191" fillId="0" borderId="0" applyFill="0" applyBorder="0" applyProtection="0">
      <alignment horizontal="center" vertical="center"/>
      <protection locked="0"/>
    </xf>
    <xf numFmtId="49" fontId="191" fillId="0" borderId="0" applyFill="0" applyBorder="0" applyProtection="0">
      <alignment horizontal="center" vertical="center"/>
      <protection locked="0"/>
    </xf>
    <xf numFmtId="49" fontId="191" fillId="0" borderId="0" applyFill="0" applyBorder="0" applyProtection="0">
      <alignment horizontal="center" vertical="center"/>
      <protection locked="0"/>
    </xf>
    <xf numFmtId="0" fontId="118" fillId="0" borderId="0"/>
    <xf numFmtId="0" fontId="192" fillId="85" borderId="0" applyNumberFormat="0" applyBorder="0" applyAlignment="0" applyProtection="0"/>
    <xf numFmtId="0" fontId="192" fillId="85" borderId="0" applyNumberFormat="0" applyBorder="0" applyAlignment="0" applyProtection="0"/>
    <xf numFmtId="0" fontId="192" fillId="85" borderId="0" applyNumberFormat="0" applyBorder="0" applyAlignment="0" applyProtection="0"/>
    <xf numFmtId="0" fontId="192" fillId="85" borderId="0" applyNumberFormat="0" applyBorder="0" applyAlignment="0" applyProtection="0"/>
    <xf numFmtId="0" fontId="192" fillId="85" borderId="0" applyNumberFormat="0" applyBorder="0" applyAlignment="0" applyProtection="0"/>
    <xf numFmtId="0" fontId="31" fillId="85" borderId="0" applyNumberFormat="0" applyBorder="0" applyAlignment="0" applyProtection="0"/>
    <xf numFmtId="0" fontId="192" fillId="85" borderId="0" applyNumberFormat="0" applyBorder="0" applyAlignment="0" applyProtection="0"/>
    <xf numFmtId="0" fontId="192" fillId="85" borderId="0" applyNumberFormat="0" applyBorder="0" applyAlignment="0" applyProtection="0"/>
    <xf numFmtId="0" fontId="193" fillId="85" borderId="0" applyNumberFormat="0" applyBorder="0" applyAlignment="0" applyProtection="0"/>
    <xf numFmtId="0" fontId="31" fillId="85" borderId="0" applyNumberFormat="0" applyBorder="0" applyAlignment="0" applyProtection="0"/>
    <xf numFmtId="0" fontId="7" fillId="0" borderId="0"/>
    <xf numFmtId="0" fontId="7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2" fillId="0" borderId="0"/>
    <xf numFmtId="0" fontId="180" fillId="0" borderId="0"/>
    <xf numFmtId="0" fontId="7" fillId="0" borderId="0"/>
    <xf numFmtId="0" fontId="180" fillId="0" borderId="0"/>
    <xf numFmtId="0" fontId="180" fillId="0" borderId="0"/>
    <xf numFmtId="0" fontId="180" fillId="0" borderId="0"/>
    <xf numFmtId="0" fontId="7" fillId="0" borderId="0"/>
    <xf numFmtId="0" fontId="7" fillId="0" borderId="0"/>
    <xf numFmtId="0" fontId="7" fillId="0" borderId="0"/>
    <xf numFmtId="0" fontId="7" fillId="0" borderId="0"/>
    <xf numFmtId="0" fontId="61" fillId="0" borderId="0">
      <alignment horizontal="justify" vertical="center" wrapText="1"/>
    </xf>
    <xf numFmtId="0" fontId="68" fillId="0" borderId="0"/>
    <xf numFmtId="0" fontId="180" fillId="0" borderId="0"/>
    <xf numFmtId="204" fontId="7" fillId="0" borderId="0"/>
    <xf numFmtId="0" fontId="194" fillId="0" borderId="0"/>
    <xf numFmtId="0" fontId="40" fillId="62" borderId="13" applyNumberFormat="0" applyFont="0" applyAlignment="0" applyProtection="0"/>
    <xf numFmtId="0" fontId="7" fillId="62" borderId="13" applyNumberFormat="0" applyFont="0" applyAlignment="0" applyProtection="0"/>
    <xf numFmtId="0" fontId="7" fillId="62" borderId="13" applyNumberFormat="0" applyFont="0" applyAlignment="0" applyProtection="0"/>
    <xf numFmtId="0" fontId="7" fillId="62" borderId="13" applyNumberFormat="0" applyFont="0" applyAlignment="0" applyProtection="0"/>
    <xf numFmtId="0" fontId="7" fillId="62" borderId="13" applyNumberFormat="0" applyFont="0" applyAlignment="0" applyProtection="0"/>
    <xf numFmtId="0" fontId="7" fillId="62" borderId="13" applyNumberFormat="0" applyFont="0" applyAlignment="0" applyProtection="0"/>
    <xf numFmtId="0" fontId="7" fillId="62" borderId="13" applyNumberFormat="0" applyFont="0" applyAlignment="0" applyProtection="0"/>
    <xf numFmtId="0" fontId="7" fillId="62" borderId="13" applyNumberFormat="0" applyFont="0" applyAlignment="0" applyProtection="0"/>
    <xf numFmtId="0" fontId="7" fillId="62" borderId="13" applyNumberFormat="0" applyFont="0" applyAlignment="0" applyProtection="0"/>
    <xf numFmtId="0" fontId="7" fillId="62" borderId="13" applyNumberFormat="0" applyFont="0" applyAlignment="0" applyProtection="0"/>
    <xf numFmtId="0" fontId="7" fillId="62" borderId="13" applyNumberFormat="0" applyFont="0" applyAlignment="0" applyProtection="0"/>
    <xf numFmtId="0" fontId="7" fillId="62" borderId="13" applyNumberFormat="0" applyFont="0" applyAlignment="0" applyProtection="0"/>
    <xf numFmtId="0" fontId="7" fillId="62" borderId="13" applyNumberFormat="0" applyFont="0" applyAlignment="0" applyProtection="0"/>
    <xf numFmtId="0" fontId="7" fillId="62" borderId="13" applyNumberFormat="0" applyFont="0" applyAlignment="0" applyProtection="0"/>
    <xf numFmtId="0" fontId="7" fillId="62" borderId="13" applyNumberFormat="0" applyFont="0" applyAlignment="0" applyProtection="0"/>
    <xf numFmtId="0" fontId="7" fillId="62" borderId="13" applyNumberFormat="0" applyFont="0" applyAlignment="0" applyProtection="0"/>
    <xf numFmtId="0" fontId="7" fillId="62" borderId="13" applyNumberFormat="0" applyFont="0" applyAlignment="0" applyProtection="0"/>
    <xf numFmtId="0" fontId="7" fillId="62" borderId="13" applyNumberFormat="0" applyFont="0" applyAlignment="0" applyProtection="0"/>
    <xf numFmtId="0" fontId="7" fillId="62" borderId="13" applyNumberFormat="0" applyFont="0" applyAlignment="0" applyProtection="0"/>
    <xf numFmtId="0" fontId="7" fillId="62" borderId="13" applyNumberFormat="0" applyFont="0" applyAlignment="0" applyProtection="0"/>
    <xf numFmtId="0" fontId="7" fillId="62" borderId="13" applyNumberFormat="0" applyFont="0" applyAlignment="0" applyProtection="0"/>
    <xf numFmtId="0" fontId="7" fillId="62" borderId="13" applyNumberFormat="0" applyFont="0" applyAlignment="0" applyProtection="0"/>
    <xf numFmtId="0" fontId="7" fillId="62" borderId="13" applyNumberFormat="0" applyFont="0" applyAlignment="0" applyProtection="0"/>
    <xf numFmtId="0" fontId="7" fillId="62" borderId="13" applyNumberFormat="0" applyFont="0" applyAlignment="0" applyProtection="0"/>
    <xf numFmtId="0" fontId="7" fillId="62" borderId="13" applyNumberFormat="0" applyFont="0" applyAlignment="0" applyProtection="0"/>
    <xf numFmtId="0" fontId="7" fillId="62" borderId="13" applyNumberFormat="0" applyFont="0" applyAlignment="0" applyProtection="0"/>
    <xf numFmtId="0" fontId="7" fillId="62" borderId="13" applyNumberFormat="0" applyFont="0" applyAlignment="0" applyProtection="0"/>
    <xf numFmtId="0" fontId="7" fillId="62" borderId="13" applyNumberFormat="0" applyFont="0" applyAlignment="0" applyProtection="0"/>
    <xf numFmtId="0" fontId="7" fillId="62" borderId="13" applyNumberFormat="0" applyFont="0" applyAlignment="0" applyProtection="0"/>
    <xf numFmtId="0" fontId="7" fillId="62" borderId="13" applyNumberFormat="0" applyFont="0" applyAlignment="0" applyProtection="0"/>
    <xf numFmtId="0" fontId="7" fillId="0" borderId="0"/>
    <xf numFmtId="0" fontId="7" fillId="0" borderId="0"/>
    <xf numFmtId="0" fontId="7" fillId="0" borderId="0"/>
    <xf numFmtId="0" fontId="7" fillId="0" borderId="0"/>
    <xf numFmtId="0" fontId="7" fillId="0" borderId="0"/>
    <xf numFmtId="0" fontId="195" fillId="0" borderId="0">
      <protection locked="0"/>
    </xf>
    <xf numFmtId="0" fontId="7" fillId="0" borderId="0" applyProtection="0"/>
    <xf numFmtId="0" fontId="195" fillId="0" borderId="0">
      <protection locked="0"/>
    </xf>
    <xf numFmtId="0" fontId="7" fillId="0" borderId="0" applyProtection="0"/>
    <xf numFmtId="0" fontId="7" fillId="0" borderId="0"/>
    <xf numFmtId="0" fontId="196" fillId="0" borderId="0"/>
    <xf numFmtId="0" fontId="7" fillId="0" borderId="0" applyProtection="0"/>
    <xf numFmtId="0" fontId="7" fillId="0" borderId="0" applyProtection="0"/>
    <xf numFmtId="0" fontId="61" fillId="0" borderId="0"/>
    <xf numFmtId="0" fontId="7" fillId="0" borderId="0" applyProtection="0"/>
    <xf numFmtId="0" fontId="40" fillId="0" borderId="0"/>
    <xf numFmtId="0" fontId="40" fillId="0" borderId="0"/>
    <xf numFmtId="0" fontId="7" fillId="0" borderId="0"/>
    <xf numFmtId="0" fontId="40" fillId="0" borderId="0"/>
    <xf numFmtId="0" fontId="40" fillId="0" borderId="0"/>
    <xf numFmtId="0" fontId="7" fillId="0" borderId="0"/>
    <xf numFmtId="0" fontId="196" fillId="0" borderId="0"/>
    <xf numFmtId="0" fontId="7" fillId="0" borderId="0"/>
    <xf numFmtId="0" fontId="7" fillId="0" borderId="0"/>
    <xf numFmtId="0" fontId="7" fillId="0" borderId="0"/>
    <xf numFmtId="0" fontId="7" fillId="0" borderId="0"/>
    <xf numFmtId="0" fontId="197" fillId="0" borderId="0" applyNumberFormat="0" applyFill="0" applyBorder="0" applyAlignment="0" applyProtection="0">
      <alignment vertical="top"/>
      <protection locked="0"/>
    </xf>
    <xf numFmtId="0" fontId="187" fillId="0" borderId="0">
      <alignment horizontal="justify" wrapText="1"/>
      <protection locked="0"/>
    </xf>
    <xf numFmtId="0" fontId="198" fillId="67" borderId="14" applyNumberFormat="0" applyAlignment="0" applyProtection="0"/>
    <xf numFmtId="0" fontId="198" fillId="67" borderId="14" applyNumberFormat="0" applyAlignment="0" applyProtection="0"/>
    <xf numFmtId="0" fontId="198" fillId="67" borderId="14" applyNumberFormat="0" applyAlignment="0" applyProtection="0"/>
    <xf numFmtId="0" fontId="198" fillId="67" borderId="14" applyNumberFormat="0" applyAlignment="0" applyProtection="0"/>
    <xf numFmtId="0" fontId="198" fillId="67" borderId="14" applyNumberFormat="0" applyAlignment="0" applyProtection="0"/>
    <xf numFmtId="0" fontId="198" fillId="67" borderId="14" applyNumberFormat="0" applyAlignment="0" applyProtection="0"/>
    <xf numFmtId="0" fontId="198" fillId="67" borderId="14" applyNumberFormat="0" applyAlignment="0" applyProtection="0"/>
    <xf numFmtId="0" fontId="198" fillId="67" borderId="14" applyNumberFormat="0" applyAlignment="0" applyProtection="0"/>
    <xf numFmtId="9" fontId="7" fillId="0" borderId="0" applyFont="0" applyFill="0" applyBorder="0" applyAlignment="0" applyProtection="0"/>
    <xf numFmtId="49" fontId="189" fillId="0" borderId="0">
      <alignment vertical="center"/>
      <protection locked="0"/>
    </xf>
    <xf numFmtId="49" fontId="199" fillId="91" borderId="31" applyAlignment="0">
      <alignment horizontal="left" vertical="center"/>
    </xf>
    <xf numFmtId="49" fontId="200" fillId="0" borderId="0">
      <alignment vertical="center"/>
      <protection locked="0"/>
    </xf>
    <xf numFmtId="0" fontId="23" fillId="61" borderId="0" applyNumberFormat="0" applyBorder="0" applyAlignment="0" applyProtection="0"/>
    <xf numFmtId="0" fontId="25" fillId="67" borderId="14" applyNumberFormat="0" applyAlignment="0" applyProtection="0"/>
    <xf numFmtId="0" fontId="201" fillId="0" borderId="49">
      <alignment horizontal="right" vertical="top"/>
      <protection locked="0"/>
    </xf>
    <xf numFmtId="0" fontId="202" fillId="0" borderId="0">
      <protection locked="0"/>
    </xf>
    <xf numFmtId="0" fontId="121" fillId="0" borderId="0"/>
    <xf numFmtId="0" fontId="203" fillId="0" borderId="0"/>
    <xf numFmtId="0" fontId="136" fillId="0" borderId="0">
      <alignment horizontal="justify" vertical="top"/>
    </xf>
    <xf numFmtId="0" fontId="204" fillId="0" borderId="0" applyNumberFormat="0" applyFill="0" applyBorder="0" applyAlignment="0" applyProtection="0"/>
    <xf numFmtId="0" fontId="205" fillId="0" borderId="0" applyNumberFormat="0" applyFill="0" applyBorder="0" applyAlignment="0" applyProtection="0"/>
    <xf numFmtId="0" fontId="34" fillId="0" borderId="0" applyNumberFormat="0" applyFill="0" applyBorder="0" applyAlignment="0" applyProtection="0"/>
    <xf numFmtId="0" fontId="206" fillId="0" borderId="0" applyNumberFormat="0" applyFill="0" applyBorder="0" applyAlignment="0" applyProtection="0"/>
    <xf numFmtId="0" fontId="207" fillId="0" borderId="9" applyNumberFormat="0" applyFill="0" applyAlignment="0" applyProtection="0"/>
    <xf numFmtId="0" fontId="208" fillId="0" borderId="10" applyNumberFormat="0" applyFill="0" applyAlignment="0" applyProtection="0"/>
    <xf numFmtId="0" fontId="209" fillId="0" borderId="11" applyNumberFormat="0" applyFill="0" applyAlignment="0" applyProtection="0"/>
    <xf numFmtId="0" fontId="209" fillId="0" borderId="0" applyNumberFormat="0" applyFill="0" applyBorder="0" applyAlignment="0" applyProtection="0"/>
    <xf numFmtId="0" fontId="42" fillId="0" borderId="0" applyNumberFormat="0" applyFill="0" applyBorder="0" applyAlignment="0" applyProtection="0"/>
    <xf numFmtId="0" fontId="28" fillId="0" borderId="9" applyNumberFormat="0" applyFill="0" applyAlignment="0" applyProtection="0"/>
    <xf numFmtId="0" fontId="29" fillId="0" borderId="10" applyNumberFormat="0" applyFill="0" applyAlignment="0" applyProtection="0"/>
    <xf numFmtId="0" fontId="30" fillId="0" borderId="11" applyNumberFormat="0" applyFill="0" applyAlignment="0" applyProtection="0"/>
    <xf numFmtId="0" fontId="30" fillId="0" borderId="0" applyNumberFormat="0" applyFill="0" applyBorder="0" applyAlignment="0" applyProtection="0"/>
    <xf numFmtId="0" fontId="210" fillId="0" borderId="15" applyNumberFormat="0" applyFill="0" applyAlignment="0" applyProtection="0"/>
    <xf numFmtId="0" fontId="210" fillId="0" borderId="15" applyNumberFormat="0" applyFill="0" applyAlignment="0" applyProtection="0"/>
    <xf numFmtId="0" fontId="210" fillId="0" borderId="15" applyNumberFormat="0" applyFill="0" applyAlignment="0" applyProtection="0"/>
    <xf numFmtId="0" fontId="210" fillId="0" borderId="15" applyNumberFormat="0" applyFill="0" applyAlignment="0" applyProtection="0"/>
    <xf numFmtId="0" fontId="210" fillId="0" borderId="15" applyNumberFormat="0" applyFill="0" applyAlignment="0" applyProtection="0"/>
    <xf numFmtId="0" fontId="36" fillId="0" borderId="15" applyNumberFormat="0" applyFill="0" applyAlignment="0" applyProtection="0"/>
    <xf numFmtId="0" fontId="210" fillId="0" borderId="15" applyNumberFormat="0" applyFill="0" applyAlignment="0" applyProtection="0"/>
    <xf numFmtId="0" fontId="210" fillId="0" borderId="15" applyNumberFormat="0" applyFill="0" applyAlignment="0" applyProtection="0"/>
    <xf numFmtId="0" fontId="210" fillId="0" borderId="15" applyNumberFormat="0" applyFill="0" applyAlignment="0" applyProtection="0"/>
    <xf numFmtId="0" fontId="211" fillId="0" borderId="15" applyNumberFormat="0" applyFill="0" applyAlignment="0" applyProtection="0"/>
    <xf numFmtId="0" fontId="212" fillId="0" borderId="0"/>
    <xf numFmtId="0" fontId="213" fillId="59" borderId="0" applyNumberFormat="0" applyBorder="0" applyAlignment="0" applyProtection="0"/>
    <xf numFmtId="0" fontId="214" fillId="61" borderId="0" applyNumberFormat="0" applyBorder="0" applyAlignment="0" applyProtection="0"/>
    <xf numFmtId="205" fontId="40" fillId="0" borderId="0" applyFont="0" applyFill="0" applyBorder="0" applyAlignment="0" applyProtection="0"/>
    <xf numFmtId="0" fontId="33" fillId="82" borderId="8" applyNumberFormat="0" applyAlignment="0" applyProtection="0"/>
    <xf numFmtId="206" fontId="180" fillId="0" borderId="0" applyFont="0" applyFill="0" applyBorder="0" applyAlignment="0" applyProtection="0"/>
    <xf numFmtId="207" fontId="180" fillId="0" borderId="0" applyFon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1" fillId="0" borderId="0"/>
    <xf numFmtId="0" fontId="40" fillId="92" borderId="13" applyNumberFormat="0" applyAlignment="0" applyProtection="0"/>
    <xf numFmtId="0" fontId="7" fillId="0" borderId="0"/>
    <xf numFmtId="0" fontId="7" fillId="0" borderId="0"/>
    <xf numFmtId="0" fontId="1" fillId="0" borderId="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0" fontId="7" fillId="0" borderId="0"/>
    <xf numFmtId="0" fontId="159" fillId="0" borderId="0"/>
    <xf numFmtId="0" fontId="40" fillId="0" borderId="0"/>
    <xf numFmtId="0" fontId="216" fillId="0" borderId="0"/>
    <xf numFmtId="0" fontId="19" fillId="0" borderId="0"/>
    <xf numFmtId="0" fontId="68" fillId="0" borderId="0"/>
    <xf numFmtId="0" fontId="41" fillId="0" borderId="0"/>
    <xf numFmtId="0" fontId="1" fillId="0" borderId="0"/>
    <xf numFmtId="0" fontId="24" fillId="76" borderId="0" applyNumberFormat="0" applyBorder="0" applyAlignment="0" applyProtection="0"/>
    <xf numFmtId="0" fontId="24" fillId="77" borderId="0" applyNumberFormat="0" applyBorder="0" applyAlignment="0" applyProtection="0"/>
    <xf numFmtId="0" fontId="24" fillId="78" borderId="0" applyNumberFormat="0" applyBorder="0" applyAlignment="0" applyProtection="0"/>
    <xf numFmtId="0" fontId="24" fillId="70" borderId="0" applyNumberFormat="0" applyBorder="0" applyAlignment="0" applyProtection="0"/>
    <xf numFmtId="0" fontId="24" fillId="71" borderId="0" applyNumberFormat="0" applyBorder="0" applyAlignment="0" applyProtection="0"/>
    <xf numFmtId="0" fontId="24" fillId="80" borderId="0" applyNumberFormat="0" applyBorder="0" applyAlignment="0" applyProtection="0"/>
    <xf numFmtId="164" fontId="40" fillId="0" borderId="0" applyFont="0" applyFill="0" applyBorder="0" applyAlignment="0" applyProtection="0"/>
    <xf numFmtId="0" fontId="217" fillId="0" borderId="0">
      <alignment horizontal="right" vertical="top"/>
    </xf>
    <xf numFmtId="0" fontId="218" fillId="0" borderId="0">
      <alignment horizontal="right" vertical="top"/>
    </xf>
    <xf numFmtId="0" fontId="93" fillId="0" borderId="0">
      <alignment horizontal="justify" vertical="top" wrapText="1"/>
    </xf>
    <xf numFmtId="0" fontId="5" fillId="0" borderId="0">
      <alignment horizontal="justify" vertical="top" wrapText="1"/>
    </xf>
    <xf numFmtId="0" fontId="218" fillId="0" borderId="0">
      <alignment horizontal="left"/>
    </xf>
    <xf numFmtId="0" fontId="93" fillId="0" borderId="0">
      <alignment horizontal="right"/>
    </xf>
    <xf numFmtId="0" fontId="5" fillId="0" borderId="0">
      <alignment horizontal="right"/>
    </xf>
    <xf numFmtId="4" fontId="93" fillId="0" borderId="0">
      <alignment horizontal="right" wrapText="1"/>
    </xf>
    <xf numFmtId="0" fontId="93" fillId="0" borderId="0">
      <alignment horizontal="right"/>
    </xf>
    <xf numFmtId="0" fontId="7" fillId="0" borderId="0">
      <alignment vertical="center"/>
    </xf>
    <xf numFmtId="0" fontId="19" fillId="0" borderId="0"/>
    <xf numFmtId="0" fontId="68" fillId="0" borderId="0"/>
    <xf numFmtId="179" fontId="7" fillId="0" borderId="0"/>
    <xf numFmtId="0" fontId="19" fillId="0" borderId="0"/>
    <xf numFmtId="0" fontId="40" fillId="0" borderId="0"/>
    <xf numFmtId="0" fontId="180" fillId="0" borderId="0"/>
    <xf numFmtId="0" fontId="68" fillId="0" borderId="0"/>
    <xf numFmtId="0" fontId="19" fillId="0" borderId="0"/>
    <xf numFmtId="0" fontId="40" fillId="0" borderId="0"/>
    <xf numFmtId="0" fontId="7" fillId="0" borderId="0"/>
    <xf numFmtId="0" fontId="7" fillId="0" borderId="0"/>
    <xf numFmtId="0" fontId="7" fillId="0" borderId="0"/>
    <xf numFmtId="179" fontId="7" fillId="0" borderId="0"/>
    <xf numFmtId="0" fontId="180" fillId="0" borderId="0"/>
    <xf numFmtId="0" fontId="180" fillId="0" borderId="0"/>
    <xf numFmtId="0" fontId="180" fillId="0" borderId="0"/>
    <xf numFmtId="0" fontId="180" fillId="0" borderId="0"/>
    <xf numFmtId="0" fontId="219" fillId="0" borderId="0"/>
    <xf numFmtId="0" fontId="41" fillId="0" borderId="0"/>
    <xf numFmtId="0" fontId="36" fillId="0" borderId="15" applyNumberFormat="0" applyFill="0" applyAlignment="0" applyProtection="0"/>
    <xf numFmtId="0" fontId="108" fillId="57" borderId="0" applyNumberFormat="0" applyBorder="0" applyAlignment="0" applyProtection="0"/>
    <xf numFmtId="0" fontId="108" fillId="57" borderId="0" applyNumberFormat="0" applyBorder="0" applyAlignment="0" applyProtection="0"/>
    <xf numFmtId="0" fontId="108" fillId="57" borderId="0" applyNumberFormat="0" applyBorder="0" applyAlignment="0" applyProtection="0"/>
    <xf numFmtId="0" fontId="108" fillId="57" borderId="0" applyNumberFormat="0" applyBorder="0" applyAlignment="0" applyProtection="0"/>
    <xf numFmtId="0" fontId="108" fillId="57" borderId="0" applyNumberFormat="0" applyBorder="0" applyAlignment="0" applyProtection="0"/>
    <xf numFmtId="0" fontId="108" fillId="59" borderId="0" applyNumberFormat="0" applyBorder="0" applyAlignment="0" applyProtection="0"/>
    <xf numFmtId="0" fontId="108" fillId="59" borderId="0" applyNumberFormat="0" applyBorder="0" applyAlignment="0" applyProtection="0"/>
    <xf numFmtId="0" fontId="108" fillId="59" borderId="0" applyNumberFormat="0" applyBorder="0" applyAlignment="0" applyProtection="0"/>
    <xf numFmtId="0" fontId="108" fillId="59" borderId="0" applyNumberFormat="0" applyBorder="0" applyAlignment="0" applyProtection="0"/>
    <xf numFmtId="0" fontId="108" fillId="59" borderId="0" applyNumberFormat="0" applyBorder="0" applyAlignment="0" applyProtection="0"/>
    <xf numFmtId="0" fontId="108" fillId="61" borderId="0" applyNumberFormat="0" applyBorder="0" applyAlignment="0" applyProtection="0"/>
    <xf numFmtId="0" fontId="108" fillId="61" borderId="0" applyNumberFormat="0" applyBorder="0" applyAlignment="0" applyProtection="0"/>
    <xf numFmtId="0" fontId="108" fillId="61" borderId="0" applyNumberFormat="0" applyBorder="0" applyAlignment="0" applyProtection="0"/>
    <xf numFmtId="0" fontId="108" fillId="61" borderId="0" applyNumberFormat="0" applyBorder="0" applyAlignment="0" applyProtection="0"/>
    <xf numFmtId="0" fontId="108" fillId="61" borderId="0" applyNumberFormat="0" applyBorder="0" applyAlignment="0" applyProtection="0"/>
    <xf numFmtId="0" fontId="108" fillId="63" borderId="0" applyNumberFormat="0" applyBorder="0" applyAlignment="0" applyProtection="0"/>
    <xf numFmtId="0" fontId="108" fillId="63" borderId="0" applyNumberFormat="0" applyBorder="0" applyAlignment="0" applyProtection="0"/>
    <xf numFmtId="0" fontId="108" fillId="63" borderId="0" applyNumberFormat="0" applyBorder="0" applyAlignment="0" applyProtection="0"/>
    <xf numFmtId="0" fontId="108" fillId="63" borderId="0" applyNumberFormat="0" applyBorder="0" applyAlignment="0" applyProtection="0"/>
    <xf numFmtId="0" fontId="108" fillId="63" borderId="0" applyNumberFormat="0" applyBorder="0" applyAlignment="0" applyProtection="0"/>
    <xf numFmtId="0" fontId="108" fillId="65" borderId="0" applyNumberFormat="0" applyBorder="0" applyAlignment="0" applyProtection="0"/>
    <xf numFmtId="0" fontId="108" fillId="65" borderId="0" applyNumberFormat="0" applyBorder="0" applyAlignment="0" applyProtection="0"/>
    <xf numFmtId="0" fontId="108" fillId="65" borderId="0" applyNumberFormat="0" applyBorder="0" applyAlignment="0" applyProtection="0"/>
    <xf numFmtId="0" fontId="108" fillId="65" borderId="0" applyNumberFormat="0" applyBorder="0" applyAlignment="0" applyProtection="0"/>
    <xf numFmtId="0" fontId="108" fillId="65" borderId="0" applyNumberFormat="0" applyBorder="0" applyAlignment="0" applyProtection="0"/>
    <xf numFmtId="0" fontId="108" fillId="64" borderId="0" applyNumberFormat="0" applyBorder="0" applyAlignment="0" applyProtection="0"/>
    <xf numFmtId="0" fontId="108" fillId="64" borderId="0" applyNumberFormat="0" applyBorder="0" applyAlignment="0" applyProtection="0"/>
    <xf numFmtId="0" fontId="108" fillId="64" borderId="0" applyNumberFormat="0" applyBorder="0" applyAlignment="0" applyProtection="0"/>
    <xf numFmtId="0" fontId="108" fillId="64" borderId="0" applyNumberFormat="0" applyBorder="0" applyAlignment="0" applyProtection="0"/>
    <xf numFmtId="0" fontId="108" fillId="64" borderId="0" applyNumberFormat="0" applyBorder="0" applyAlignment="0" applyProtection="0"/>
    <xf numFmtId="0" fontId="108" fillId="58" borderId="0" applyNumberFormat="0" applyBorder="0" applyAlignment="0" applyProtection="0"/>
    <xf numFmtId="0" fontId="108" fillId="58" borderId="0" applyNumberFormat="0" applyBorder="0" applyAlignment="0" applyProtection="0"/>
    <xf numFmtId="0" fontId="108" fillId="58" borderId="0" applyNumberFormat="0" applyBorder="0" applyAlignment="0" applyProtection="0"/>
    <xf numFmtId="0" fontId="108" fillId="58" borderId="0" applyNumberFormat="0" applyBorder="0" applyAlignment="0" applyProtection="0"/>
    <xf numFmtId="0" fontId="108" fillId="58" borderId="0" applyNumberFormat="0" applyBorder="0" applyAlignment="0" applyProtection="0"/>
    <xf numFmtId="0" fontId="108" fillId="60" borderId="0" applyNumberFormat="0" applyBorder="0" applyAlignment="0" applyProtection="0"/>
    <xf numFmtId="0" fontId="108" fillId="60" borderId="0" applyNumberFormat="0" applyBorder="0" applyAlignment="0" applyProtection="0"/>
    <xf numFmtId="0" fontId="108" fillId="60" borderId="0" applyNumberFormat="0" applyBorder="0" applyAlignment="0" applyProtection="0"/>
    <xf numFmtId="0" fontId="108" fillId="60" borderId="0" applyNumberFormat="0" applyBorder="0" applyAlignment="0" applyProtection="0"/>
    <xf numFmtId="0" fontId="108" fillId="60" borderId="0" applyNumberFormat="0" applyBorder="0" applyAlignment="0" applyProtection="0"/>
    <xf numFmtId="0" fontId="108" fillId="66" borderId="0" applyNumberFormat="0" applyBorder="0" applyAlignment="0" applyProtection="0"/>
    <xf numFmtId="0" fontId="108" fillId="66" borderId="0" applyNumberFormat="0" applyBorder="0" applyAlignment="0" applyProtection="0"/>
    <xf numFmtId="0" fontId="108" fillId="66" borderId="0" applyNumberFormat="0" applyBorder="0" applyAlignment="0" applyProtection="0"/>
    <xf numFmtId="0" fontId="108" fillId="66" borderId="0" applyNumberFormat="0" applyBorder="0" applyAlignment="0" applyProtection="0"/>
    <xf numFmtId="0" fontId="108" fillId="66" borderId="0" applyNumberFormat="0" applyBorder="0" applyAlignment="0" applyProtection="0"/>
    <xf numFmtId="0" fontId="108" fillId="63" borderId="0" applyNumberFormat="0" applyBorder="0" applyAlignment="0" applyProtection="0"/>
    <xf numFmtId="0" fontId="108" fillId="63" borderId="0" applyNumberFormat="0" applyBorder="0" applyAlignment="0" applyProtection="0"/>
    <xf numFmtId="0" fontId="108" fillId="63" borderId="0" applyNumberFormat="0" applyBorder="0" applyAlignment="0" applyProtection="0"/>
    <xf numFmtId="0" fontId="108" fillId="63" borderId="0" applyNumberFormat="0" applyBorder="0" applyAlignment="0" applyProtection="0"/>
    <xf numFmtId="0" fontId="108" fillId="63" borderId="0" applyNumberFormat="0" applyBorder="0" applyAlignment="0" applyProtection="0"/>
    <xf numFmtId="0" fontId="108" fillId="58" borderId="0" applyNumberFormat="0" applyBorder="0" applyAlignment="0" applyProtection="0"/>
    <xf numFmtId="0" fontId="108" fillId="58" borderId="0" applyNumberFormat="0" applyBorder="0" applyAlignment="0" applyProtection="0"/>
    <xf numFmtId="0" fontId="108" fillId="58" borderId="0" applyNumberFormat="0" applyBorder="0" applyAlignment="0" applyProtection="0"/>
    <xf numFmtId="0" fontId="108" fillId="58" borderId="0" applyNumberFormat="0" applyBorder="0" applyAlignment="0" applyProtection="0"/>
    <xf numFmtId="0" fontId="108" fillId="58" borderId="0" applyNumberFormat="0" applyBorder="0" applyAlignment="0" applyProtection="0"/>
    <xf numFmtId="0" fontId="108" fillId="68" borderId="0" applyNumberFormat="0" applyBorder="0" applyAlignment="0" applyProtection="0"/>
    <xf numFmtId="0" fontId="108" fillId="68" borderId="0" applyNumberFormat="0" applyBorder="0" applyAlignment="0" applyProtection="0"/>
    <xf numFmtId="0" fontId="108" fillId="68" borderId="0" applyNumberFormat="0" applyBorder="0" applyAlignment="0" applyProtection="0"/>
    <xf numFmtId="0" fontId="108" fillId="68" borderId="0" applyNumberFormat="0" applyBorder="0" applyAlignment="0" applyProtection="0"/>
    <xf numFmtId="0" fontId="108" fillId="68" borderId="0" applyNumberFormat="0" applyBorder="0" applyAlignment="0" applyProtection="0"/>
    <xf numFmtId="0" fontId="172" fillId="69" borderId="0" applyNumberFormat="0" applyBorder="0" applyAlignment="0" applyProtection="0"/>
    <xf numFmtId="0" fontId="172" fillId="69" borderId="0" applyNumberFormat="0" applyBorder="0" applyAlignment="0" applyProtection="0"/>
    <xf numFmtId="0" fontId="172" fillId="69" borderId="0" applyNumberFormat="0" applyBorder="0" applyAlignment="0" applyProtection="0"/>
    <xf numFmtId="0" fontId="172" fillId="69" borderId="0" applyNumberFormat="0" applyBorder="0" applyAlignment="0" applyProtection="0"/>
    <xf numFmtId="0" fontId="172" fillId="69" borderId="0" applyNumberFormat="0" applyBorder="0" applyAlignment="0" applyProtection="0"/>
    <xf numFmtId="0" fontId="172" fillId="60" borderId="0" applyNumberFormat="0" applyBorder="0" applyAlignment="0" applyProtection="0"/>
    <xf numFmtId="0" fontId="172" fillId="60" borderId="0" applyNumberFormat="0" applyBorder="0" applyAlignment="0" applyProtection="0"/>
    <xf numFmtId="0" fontId="172" fillId="60" borderId="0" applyNumberFormat="0" applyBorder="0" applyAlignment="0" applyProtection="0"/>
    <xf numFmtId="0" fontId="172" fillId="60" borderId="0" applyNumberFormat="0" applyBorder="0" applyAlignment="0" applyProtection="0"/>
    <xf numFmtId="0" fontId="172" fillId="60" borderId="0" applyNumberFormat="0" applyBorder="0" applyAlignment="0" applyProtection="0"/>
    <xf numFmtId="0" fontId="172" fillId="66" borderId="0" applyNumberFormat="0" applyBorder="0" applyAlignment="0" applyProtection="0"/>
    <xf numFmtId="0" fontId="172" fillId="66" borderId="0" applyNumberFormat="0" applyBorder="0" applyAlignment="0" applyProtection="0"/>
    <xf numFmtId="0" fontId="172" fillId="66" borderId="0" applyNumberFormat="0" applyBorder="0" applyAlignment="0" applyProtection="0"/>
    <xf numFmtId="0" fontId="172" fillId="66" borderId="0" applyNumberFormat="0" applyBorder="0" applyAlignment="0" applyProtection="0"/>
    <xf numFmtId="0" fontId="172" fillId="66" borderId="0" applyNumberFormat="0" applyBorder="0" applyAlignment="0" applyProtection="0"/>
    <xf numFmtId="0" fontId="172" fillId="70" borderId="0" applyNumberFormat="0" applyBorder="0" applyAlignment="0" applyProtection="0"/>
    <xf numFmtId="0" fontId="172" fillId="70" borderId="0" applyNumberFormat="0" applyBorder="0" applyAlignment="0" applyProtection="0"/>
    <xf numFmtId="0" fontId="172" fillId="70" borderId="0" applyNumberFormat="0" applyBorder="0" applyAlignment="0" applyProtection="0"/>
    <xf numFmtId="0" fontId="172" fillId="70" borderId="0" applyNumberFormat="0" applyBorder="0" applyAlignment="0" applyProtection="0"/>
    <xf numFmtId="0" fontId="172" fillId="70" borderId="0" applyNumberFormat="0" applyBorder="0" applyAlignment="0" applyProtection="0"/>
    <xf numFmtId="0" fontId="172" fillId="71" borderId="0" applyNumberFormat="0" applyBorder="0" applyAlignment="0" applyProtection="0"/>
    <xf numFmtId="0" fontId="172" fillId="71" borderId="0" applyNumberFormat="0" applyBorder="0" applyAlignment="0" applyProtection="0"/>
    <xf numFmtId="0" fontId="172" fillId="71" borderId="0" applyNumberFormat="0" applyBorder="0" applyAlignment="0" applyProtection="0"/>
    <xf numFmtId="0" fontId="172" fillId="71" borderId="0" applyNumberFormat="0" applyBorder="0" applyAlignment="0" applyProtection="0"/>
    <xf numFmtId="0" fontId="172" fillId="71" borderId="0" applyNumberFormat="0" applyBorder="0" applyAlignment="0" applyProtection="0"/>
    <xf numFmtId="0" fontId="172" fillId="72" borderId="0" applyNumberFormat="0" applyBorder="0" applyAlignment="0" applyProtection="0"/>
    <xf numFmtId="0" fontId="172" fillId="72" borderId="0" applyNumberFormat="0" applyBorder="0" applyAlignment="0" applyProtection="0"/>
    <xf numFmtId="0" fontId="172" fillId="72" borderId="0" applyNumberFormat="0" applyBorder="0" applyAlignment="0" applyProtection="0"/>
    <xf numFmtId="0" fontId="172" fillId="72" borderId="0" applyNumberFormat="0" applyBorder="0" applyAlignment="0" applyProtection="0"/>
    <xf numFmtId="0" fontId="172" fillId="72" borderId="0" applyNumberFormat="0" applyBorder="0" applyAlignment="0" applyProtection="0"/>
    <xf numFmtId="0" fontId="172" fillId="76" borderId="0" applyNumberFormat="0" applyBorder="0" applyAlignment="0" applyProtection="0"/>
    <xf numFmtId="0" fontId="172" fillId="76" borderId="0" applyNumberFormat="0" applyBorder="0" applyAlignment="0" applyProtection="0"/>
    <xf numFmtId="0" fontId="172" fillId="76" borderId="0" applyNumberFormat="0" applyBorder="0" applyAlignment="0" applyProtection="0"/>
    <xf numFmtId="0" fontId="172" fillId="76" borderId="0" applyNumberFormat="0" applyBorder="0" applyAlignment="0" applyProtection="0"/>
    <xf numFmtId="0" fontId="172" fillId="76" borderId="0" applyNumberFormat="0" applyBorder="0" applyAlignment="0" applyProtection="0"/>
    <xf numFmtId="0" fontId="172" fillId="77" borderId="0" applyNumberFormat="0" applyBorder="0" applyAlignment="0" applyProtection="0"/>
    <xf numFmtId="0" fontId="172" fillId="77" borderId="0" applyNumberFormat="0" applyBorder="0" applyAlignment="0" applyProtection="0"/>
    <xf numFmtId="0" fontId="172" fillId="77" borderId="0" applyNumberFormat="0" applyBorder="0" applyAlignment="0" applyProtection="0"/>
    <xf numFmtId="0" fontId="172" fillId="77" borderId="0" applyNumberFormat="0" applyBorder="0" applyAlignment="0" applyProtection="0"/>
    <xf numFmtId="0" fontId="172" fillId="77" borderId="0" applyNumberFormat="0" applyBorder="0" applyAlignment="0" applyProtection="0"/>
    <xf numFmtId="0" fontId="172" fillId="78" borderId="0" applyNumberFormat="0" applyBorder="0" applyAlignment="0" applyProtection="0"/>
    <xf numFmtId="0" fontId="172" fillId="78" borderId="0" applyNumberFormat="0" applyBorder="0" applyAlignment="0" applyProtection="0"/>
    <xf numFmtId="0" fontId="172" fillId="78" borderId="0" applyNumberFormat="0" applyBorder="0" applyAlignment="0" applyProtection="0"/>
    <xf numFmtId="0" fontId="172" fillId="78" borderId="0" applyNumberFormat="0" applyBorder="0" applyAlignment="0" applyProtection="0"/>
    <xf numFmtId="0" fontId="172" fillId="78" borderId="0" applyNumberFormat="0" applyBorder="0" applyAlignment="0" applyProtection="0"/>
    <xf numFmtId="0" fontId="172" fillId="70" borderId="0" applyNumberFormat="0" applyBorder="0" applyAlignment="0" applyProtection="0"/>
    <xf numFmtId="0" fontId="172" fillId="70" borderId="0" applyNumberFormat="0" applyBorder="0" applyAlignment="0" applyProtection="0"/>
    <xf numFmtId="0" fontId="172" fillId="70" borderId="0" applyNumberFormat="0" applyBorder="0" applyAlignment="0" applyProtection="0"/>
    <xf numFmtId="0" fontId="172" fillId="70" borderId="0" applyNumberFormat="0" applyBorder="0" applyAlignment="0" applyProtection="0"/>
    <xf numFmtId="0" fontId="172" fillId="70" borderId="0" applyNumberFormat="0" applyBorder="0" applyAlignment="0" applyProtection="0"/>
    <xf numFmtId="0" fontId="172" fillId="71" borderId="0" applyNumberFormat="0" applyBorder="0" applyAlignment="0" applyProtection="0"/>
    <xf numFmtId="0" fontId="172" fillId="71" borderId="0" applyNumberFormat="0" applyBorder="0" applyAlignment="0" applyProtection="0"/>
    <xf numFmtId="0" fontId="172" fillId="71" borderId="0" applyNumberFormat="0" applyBorder="0" applyAlignment="0" applyProtection="0"/>
    <xf numFmtId="0" fontId="172" fillId="71" borderId="0" applyNumberFormat="0" applyBorder="0" applyAlignment="0" applyProtection="0"/>
    <xf numFmtId="0" fontId="172" fillId="71" borderId="0" applyNumberFormat="0" applyBorder="0" applyAlignment="0" applyProtection="0"/>
    <xf numFmtId="0" fontId="172" fillId="80" borderId="0" applyNumberFormat="0" applyBorder="0" applyAlignment="0" applyProtection="0"/>
    <xf numFmtId="0" fontId="172" fillId="80" borderId="0" applyNumberFormat="0" applyBorder="0" applyAlignment="0" applyProtection="0"/>
    <xf numFmtId="0" fontId="172" fillId="80" borderId="0" applyNumberFormat="0" applyBorder="0" applyAlignment="0" applyProtection="0"/>
    <xf numFmtId="0" fontId="172" fillId="80" borderId="0" applyNumberFormat="0" applyBorder="0" applyAlignment="0" applyProtection="0"/>
    <xf numFmtId="0" fontId="172" fillId="80" borderId="0" applyNumberFormat="0" applyBorder="0" applyAlignment="0" applyProtection="0"/>
    <xf numFmtId="0" fontId="174" fillId="59" borderId="0" applyNumberFormat="0" applyBorder="0" applyAlignment="0" applyProtection="0"/>
    <xf numFmtId="0" fontId="174" fillId="59" borderId="0" applyNumberFormat="0" applyBorder="0" applyAlignment="0" applyProtection="0"/>
    <xf numFmtId="0" fontId="174" fillId="59" borderId="0" applyNumberFormat="0" applyBorder="0" applyAlignment="0" applyProtection="0"/>
    <xf numFmtId="0" fontId="174" fillId="59" borderId="0" applyNumberFormat="0" applyBorder="0" applyAlignment="0" applyProtection="0"/>
    <xf numFmtId="0" fontId="174" fillId="59" borderId="0" applyNumberFormat="0" applyBorder="0" applyAlignment="0" applyProtection="0"/>
    <xf numFmtId="0" fontId="176" fillId="67" borderId="7" applyNumberFormat="0" applyAlignment="0" applyProtection="0"/>
    <xf numFmtId="0" fontId="176" fillId="67" borderId="7" applyNumberFormat="0" applyAlignment="0" applyProtection="0"/>
    <xf numFmtId="0" fontId="176" fillId="67" borderId="7" applyNumberFormat="0" applyAlignment="0" applyProtection="0"/>
    <xf numFmtId="0" fontId="176" fillId="67" borderId="7" applyNumberFormat="0" applyAlignment="0" applyProtection="0"/>
    <xf numFmtId="0" fontId="176" fillId="67" borderId="7" applyNumberFormat="0" applyAlignment="0" applyProtection="0"/>
    <xf numFmtId="0" fontId="179" fillId="82" borderId="8" applyNumberFormat="0" applyAlignment="0" applyProtection="0"/>
    <xf numFmtId="0" fontId="179" fillId="82" borderId="8" applyNumberFormat="0" applyAlignment="0" applyProtection="0"/>
    <xf numFmtId="0" fontId="179" fillId="82" borderId="8" applyNumberFormat="0" applyAlignment="0" applyProtection="0"/>
    <xf numFmtId="0" fontId="179" fillId="82" borderId="8" applyNumberFormat="0" applyAlignment="0" applyProtection="0"/>
    <xf numFmtId="0" fontId="179" fillId="82" borderId="8" applyNumberFormat="0" applyAlignment="0" applyProtection="0"/>
    <xf numFmtId="0" fontId="1" fillId="0" borderId="0"/>
    <xf numFmtId="0" fontId="7" fillId="0" borderId="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2" fillId="61" borderId="0" applyNumberFormat="0" applyBorder="0" applyAlignment="0" applyProtection="0"/>
    <xf numFmtId="0" fontId="182" fillId="61" borderId="0" applyNumberFormat="0" applyBorder="0" applyAlignment="0" applyProtection="0"/>
    <xf numFmtId="0" fontId="182" fillId="61" borderId="0" applyNumberFormat="0" applyBorder="0" applyAlignment="0" applyProtection="0"/>
    <xf numFmtId="0" fontId="182" fillId="61" borderId="0" applyNumberFormat="0" applyBorder="0" applyAlignment="0" applyProtection="0"/>
    <xf numFmtId="0" fontId="182" fillId="61" borderId="0" applyNumberFormat="0" applyBorder="0" applyAlignment="0" applyProtection="0"/>
    <xf numFmtId="0" fontId="183" fillId="0" borderId="9" applyNumberFormat="0" applyFill="0" applyAlignment="0" applyProtection="0"/>
    <xf numFmtId="0" fontId="183" fillId="0" borderId="9" applyNumberFormat="0" applyFill="0" applyAlignment="0" applyProtection="0"/>
    <xf numFmtId="0" fontId="183" fillId="0" borderId="9" applyNumberFormat="0" applyFill="0" applyAlignment="0" applyProtection="0"/>
    <xf numFmtId="0" fontId="183" fillId="0" borderId="9" applyNumberFormat="0" applyFill="0" applyAlignment="0" applyProtection="0"/>
    <xf numFmtId="0" fontId="183" fillId="0" borderId="9" applyNumberFormat="0" applyFill="0" applyAlignment="0" applyProtection="0"/>
    <xf numFmtId="0" fontId="184" fillId="0" borderId="10" applyNumberFormat="0" applyFill="0" applyAlignment="0" applyProtection="0"/>
    <xf numFmtId="0" fontId="184" fillId="0" borderId="10" applyNumberFormat="0" applyFill="0" applyAlignment="0" applyProtection="0"/>
    <xf numFmtId="0" fontId="184" fillId="0" borderId="10" applyNumberFormat="0" applyFill="0" applyAlignment="0" applyProtection="0"/>
    <xf numFmtId="0" fontId="184" fillId="0" borderId="10" applyNumberFormat="0" applyFill="0" applyAlignment="0" applyProtection="0"/>
    <xf numFmtId="0" fontId="184" fillId="0" borderId="10" applyNumberFormat="0" applyFill="0" applyAlignment="0" applyProtection="0"/>
    <xf numFmtId="0" fontId="185" fillId="0" borderId="11" applyNumberFormat="0" applyFill="0" applyAlignment="0" applyProtection="0"/>
    <xf numFmtId="0" fontId="185" fillId="0" borderId="11" applyNumberFormat="0" applyFill="0" applyAlignment="0" applyProtection="0"/>
    <xf numFmtId="0" fontId="185" fillId="0" borderId="11" applyNumberFormat="0" applyFill="0" applyAlignment="0" applyProtection="0"/>
    <xf numFmtId="0" fontId="185" fillId="0" borderId="11" applyNumberFormat="0" applyFill="0" applyAlignment="0" applyProtection="0"/>
    <xf numFmtId="0" fontId="185" fillId="0" borderId="11" applyNumberFormat="0" applyFill="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 fillId="0" borderId="0"/>
    <xf numFmtId="0" fontId="37" fillId="64" borderId="7" applyNumberFormat="0" applyAlignment="0" applyProtection="0"/>
    <xf numFmtId="0" fontId="221" fillId="64" borderId="7" applyNumberFormat="0" applyAlignment="0" applyProtection="0"/>
    <xf numFmtId="0" fontId="221" fillId="64" borderId="7" applyNumberFormat="0" applyAlignment="0" applyProtection="0"/>
    <xf numFmtId="0" fontId="221" fillId="64" borderId="7" applyNumberFormat="0" applyAlignment="0" applyProtection="0"/>
    <xf numFmtId="0" fontId="221" fillId="64" borderId="7" applyNumberFormat="0" applyAlignment="0" applyProtection="0"/>
    <xf numFmtId="0" fontId="221" fillId="64" borderId="7" applyNumberFormat="0" applyAlignment="0" applyProtection="0"/>
    <xf numFmtId="0" fontId="221" fillId="64" borderId="7" applyNumberFormat="0" applyAlignment="0" applyProtection="0"/>
    <xf numFmtId="0" fontId="221" fillId="64" borderId="7" applyNumberFormat="0" applyAlignment="0" applyProtection="0"/>
    <xf numFmtId="0" fontId="221" fillId="64" borderId="7" applyNumberFormat="0" applyAlignment="0" applyProtection="0"/>
    <xf numFmtId="0" fontId="221" fillId="64" borderId="7" applyNumberFormat="0" applyAlignment="0" applyProtection="0"/>
    <xf numFmtId="0" fontId="221" fillId="64" borderId="7" applyNumberFormat="0" applyAlignment="0" applyProtection="0"/>
    <xf numFmtId="0" fontId="221" fillId="64" borderId="7" applyNumberFormat="0" applyAlignment="0" applyProtection="0"/>
    <xf numFmtId="0" fontId="221" fillId="64" borderId="7" applyNumberFormat="0" applyAlignment="0" applyProtection="0"/>
    <xf numFmtId="0" fontId="221" fillId="64" borderId="7" applyNumberFormat="0" applyAlignment="0" applyProtection="0"/>
    <xf numFmtId="0" fontId="190" fillId="0" borderId="12" applyNumberFormat="0" applyFill="0" applyAlignment="0" applyProtection="0"/>
    <xf numFmtId="0" fontId="190" fillId="0" borderId="12" applyNumberFormat="0" applyFill="0" applyAlignment="0" applyProtection="0"/>
    <xf numFmtId="0" fontId="190" fillId="0" borderId="12" applyNumberFormat="0" applyFill="0" applyAlignment="0" applyProtection="0"/>
    <xf numFmtId="0" fontId="190" fillId="0" borderId="12" applyNumberFormat="0" applyFill="0" applyAlignment="0" applyProtection="0"/>
    <xf numFmtId="0" fontId="190" fillId="0" borderId="12" applyNumberFormat="0" applyFill="0" applyAlignment="0" applyProtection="0"/>
    <xf numFmtId="49" fontId="191" fillId="0" borderId="0" applyFill="0" applyBorder="0" applyProtection="0">
      <alignment horizontal="center" vertical="center"/>
      <protection locked="0"/>
    </xf>
    <xf numFmtId="0" fontId="192" fillId="85" borderId="0" applyNumberFormat="0" applyBorder="0" applyAlignment="0" applyProtection="0"/>
    <xf numFmtId="0" fontId="192" fillId="85" borderId="0" applyNumberFormat="0" applyBorder="0" applyAlignment="0" applyProtection="0"/>
    <xf numFmtId="0" fontId="192" fillId="85" borderId="0" applyNumberFormat="0" applyBorder="0" applyAlignment="0" applyProtection="0"/>
    <xf numFmtId="0" fontId="192" fillId="85" borderId="0" applyNumberFormat="0" applyBorder="0" applyAlignment="0" applyProtection="0"/>
    <xf numFmtId="0" fontId="192" fillId="85" borderId="0" applyNumberFormat="0" applyBorder="0" applyAlignment="0" applyProtection="0"/>
    <xf numFmtId="0" fontId="192" fillId="85" borderId="0" applyNumberFormat="0" applyBorder="0" applyAlignment="0" applyProtection="0"/>
    <xf numFmtId="0" fontId="220" fillId="0" borderId="0">
      <protection locked="0"/>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62" borderId="13" applyNumberFormat="0" applyFont="0" applyAlignment="0" applyProtection="0"/>
    <xf numFmtId="0" fontId="7" fillId="62" borderId="13" applyNumberFormat="0" applyFont="0" applyAlignment="0" applyProtection="0"/>
    <xf numFmtId="0" fontId="7" fillId="62" borderId="13" applyNumberFormat="0" applyFont="0" applyAlignment="0" applyProtection="0"/>
    <xf numFmtId="0" fontId="7" fillId="62" borderId="13" applyNumberFormat="0" applyFont="0" applyAlignment="0" applyProtection="0"/>
    <xf numFmtId="0" fontId="7" fillId="62" borderId="13" applyNumberFormat="0" applyFont="0" applyAlignment="0" applyProtection="0"/>
    <xf numFmtId="0" fontId="7" fillId="62" borderId="13" applyNumberFormat="0" applyFont="0" applyAlignment="0" applyProtection="0"/>
    <xf numFmtId="0" fontId="7" fillId="62" borderId="13" applyNumberFormat="0" applyFont="0" applyAlignment="0" applyProtection="0"/>
    <xf numFmtId="0" fontId="7" fillId="62" borderId="13" applyNumberFormat="0" applyFont="0" applyAlignment="0" applyProtection="0"/>
    <xf numFmtId="0" fontId="198" fillId="67" borderId="14" applyNumberFormat="0" applyAlignment="0" applyProtection="0"/>
    <xf numFmtId="0" fontId="198" fillId="67" borderId="14" applyNumberFormat="0" applyAlignment="0" applyProtection="0"/>
    <xf numFmtId="0" fontId="198" fillId="67" borderId="14" applyNumberFormat="0" applyAlignment="0" applyProtection="0"/>
    <xf numFmtId="0" fontId="198" fillId="67" borderId="14" applyNumberFormat="0" applyAlignment="0" applyProtection="0"/>
    <xf numFmtId="0" fontId="198" fillId="67" borderId="14" applyNumberFormat="0" applyAlignment="0" applyProtection="0"/>
    <xf numFmtId="0" fontId="210" fillId="0" borderId="15" applyNumberFormat="0" applyFill="0" applyAlignment="0" applyProtection="0"/>
    <xf numFmtId="0" fontId="210" fillId="0" borderId="15" applyNumberFormat="0" applyFill="0" applyAlignment="0" applyProtection="0"/>
    <xf numFmtId="0" fontId="210" fillId="0" borderId="15" applyNumberFormat="0" applyFill="0" applyAlignment="0" applyProtection="0"/>
    <xf numFmtId="0" fontId="210" fillId="0" borderId="15" applyNumberFormat="0" applyFill="0" applyAlignment="0" applyProtection="0"/>
    <xf numFmtId="0" fontId="210" fillId="0" borderId="15" applyNumberFormat="0" applyFill="0" applyAlignment="0" applyProtection="0"/>
    <xf numFmtId="0" fontId="200" fillId="0" borderId="0" applyFill="0" applyBorder="0" applyProtection="0">
      <alignment vertical="center"/>
      <protection locked="0"/>
    </xf>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1" fillId="0" borderId="0"/>
    <xf numFmtId="208" fontId="195" fillId="0" borderId="0" applyFill="0" applyBorder="0" applyAlignment="0">
      <protection locked="0"/>
    </xf>
    <xf numFmtId="208" fontId="195" fillId="0" borderId="0" applyFill="0" applyBorder="0" applyAlignment="0">
      <protection locked="0"/>
    </xf>
    <xf numFmtId="0" fontId="220" fillId="0" borderId="0">
      <protection locked="0"/>
    </xf>
    <xf numFmtId="0" fontId="222" fillId="0" borderId="0"/>
    <xf numFmtId="0" fontId="202" fillId="0" borderId="0">
      <protection locked="0"/>
    </xf>
    <xf numFmtId="0" fontId="222" fillId="0" borderId="0"/>
    <xf numFmtId="164" fontId="7" fillId="0" borderId="0" applyFont="0" applyFill="0" applyBorder="0" applyAlignment="0" applyProtection="0"/>
    <xf numFmtId="4" fontId="223" fillId="0" borderId="0">
      <alignment horizontal="right"/>
    </xf>
    <xf numFmtId="0" fontId="7" fillId="0" borderId="0"/>
    <xf numFmtId="0" fontId="19" fillId="0" borderId="0"/>
    <xf numFmtId="0" fontId="19" fillId="0" borderId="0"/>
    <xf numFmtId="0" fontId="19" fillId="0" borderId="0"/>
    <xf numFmtId="0" fontId="19" fillId="0" borderId="0"/>
    <xf numFmtId="0" fontId="7" fillId="0" borderId="0"/>
    <xf numFmtId="0" fontId="1" fillId="0" borderId="0"/>
    <xf numFmtId="0" fontId="1" fillId="0" borderId="0"/>
    <xf numFmtId="0" fontId="229" fillId="0" borderId="0"/>
    <xf numFmtId="0" fontId="78" fillId="0" borderId="0"/>
    <xf numFmtId="0" fontId="19" fillId="0" borderId="0"/>
    <xf numFmtId="0" fontId="43" fillId="0" borderId="0"/>
    <xf numFmtId="0" fontId="19" fillId="0" borderId="0"/>
    <xf numFmtId="0" fontId="7" fillId="0" borderId="0"/>
    <xf numFmtId="0" fontId="246" fillId="0" borderId="0"/>
    <xf numFmtId="0" fontId="248" fillId="0" borderId="0"/>
    <xf numFmtId="0" fontId="7" fillId="0" borderId="0"/>
    <xf numFmtId="0" fontId="18" fillId="0" borderId="0"/>
    <xf numFmtId="0" fontId="136" fillId="0" borderId="0"/>
    <xf numFmtId="0" fontId="7" fillId="0" borderId="0"/>
    <xf numFmtId="0" fontId="180" fillId="0" borderId="0"/>
    <xf numFmtId="43" fontId="7" fillId="0" borderId="0" applyFont="0" applyFill="0" applyBorder="0" applyAlignment="0" applyProtection="0"/>
    <xf numFmtId="0" fontId="38" fillId="0" borderId="0" applyAlignment="0"/>
    <xf numFmtId="0" fontId="78" fillId="0" borderId="0"/>
    <xf numFmtId="0" fontId="7" fillId="0" borderId="0"/>
    <xf numFmtId="0" fontId="130" fillId="0" borderId="0"/>
    <xf numFmtId="0" fontId="22" fillId="57" borderId="0" applyNumberFormat="0" applyBorder="0" applyAlignment="0" applyProtection="0"/>
    <xf numFmtId="0" fontId="22" fillId="57" borderId="0" applyNumberFormat="0" applyBorder="0" applyAlignment="0" applyProtection="0"/>
    <xf numFmtId="0" fontId="22" fillId="57" borderId="0" applyNumberFormat="0" applyBorder="0" applyAlignment="0" applyProtection="0"/>
    <xf numFmtId="0" fontId="22" fillId="59" borderId="0" applyNumberFormat="0" applyBorder="0" applyAlignment="0" applyProtection="0"/>
    <xf numFmtId="0" fontId="22" fillId="59" borderId="0" applyNumberFormat="0" applyBorder="0" applyAlignment="0" applyProtection="0"/>
    <xf numFmtId="0" fontId="22" fillId="59"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65" borderId="0" applyNumberFormat="0" applyBorder="0" applyAlignment="0" applyProtection="0"/>
    <xf numFmtId="0" fontId="22" fillId="65" borderId="0" applyNumberFormat="0" applyBorder="0" applyAlignment="0" applyProtection="0"/>
    <xf numFmtId="0" fontId="22" fillId="65" borderId="0" applyNumberFormat="0" applyBorder="0" applyAlignment="0" applyProtection="0"/>
    <xf numFmtId="0" fontId="22" fillId="64" borderId="0" applyNumberFormat="0" applyBorder="0" applyAlignment="0" applyProtection="0"/>
    <xf numFmtId="0" fontId="22" fillId="64" borderId="0" applyNumberFormat="0" applyBorder="0" applyAlignment="0" applyProtection="0"/>
    <xf numFmtId="0" fontId="22" fillId="64"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60" borderId="0" applyNumberFormat="0" applyBorder="0" applyAlignment="0" applyProtection="0"/>
    <xf numFmtId="0" fontId="22" fillId="60" borderId="0" applyNumberFormat="0" applyBorder="0" applyAlignment="0" applyProtection="0"/>
    <xf numFmtId="0" fontId="22" fillId="60" borderId="0" applyNumberFormat="0" applyBorder="0" applyAlignment="0" applyProtection="0"/>
    <xf numFmtId="0" fontId="22" fillId="66" borderId="0" applyNumberFormat="0" applyBorder="0" applyAlignment="0" applyProtection="0"/>
    <xf numFmtId="0" fontId="22" fillId="66" borderId="0" applyNumberFormat="0" applyBorder="0" applyAlignment="0" applyProtection="0"/>
    <xf numFmtId="0" fontId="22" fillId="66"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68" borderId="0" applyNumberFormat="0" applyBorder="0" applyAlignment="0" applyProtection="0"/>
    <xf numFmtId="0" fontId="22" fillId="68" borderId="0" applyNumberFormat="0" applyBorder="0" applyAlignment="0" applyProtection="0"/>
    <xf numFmtId="0" fontId="22" fillId="68" borderId="0" applyNumberFormat="0" applyBorder="0" applyAlignment="0" applyProtection="0"/>
    <xf numFmtId="0" fontId="24" fillId="69" borderId="0" applyNumberFormat="0" applyBorder="0" applyAlignment="0" applyProtection="0"/>
    <xf numFmtId="0" fontId="24" fillId="8" borderId="0" applyNumberFormat="0" applyBorder="0" applyAlignment="0" applyProtection="0"/>
    <xf numFmtId="0" fontId="24" fillId="69" borderId="0" applyNumberFormat="0" applyBorder="0" applyAlignment="0" applyProtection="0"/>
    <xf numFmtId="0" fontId="24" fillId="69" borderId="0" applyNumberFormat="0" applyBorder="0" applyAlignment="0" applyProtection="0"/>
    <xf numFmtId="0" fontId="24" fillId="60" borderId="0" applyNumberFormat="0" applyBorder="0" applyAlignment="0" applyProtection="0"/>
    <xf numFmtId="0" fontId="24" fillId="21" borderId="0" applyNumberFormat="0" applyBorder="0" applyAlignment="0" applyProtection="0"/>
    <xf numFmtId="0" fontId="24" fillId="60" borderId="0" applyNumberFormat="0" applyBorder="0" applyAlignment="0" applyProtection="0"/>
    <xf numFmtId="0" fontId="24" fillId="60" borderId="0" applyNumberFormat="0" applyBorder="0" applyAlignment="0" applyProtection="0"/>
    <xf numFmtId="0" fontId="24" fillId="66" borderId="0" applyNumberFormat="0" applyBorder="0" applyAlignment="0" applyProtection="0"/>
    <xf numFmtId="0" fontId="24" fillId="13" borderId="0" applyNumberFormat="0" applyBorder="0" applyAlignment="0" applyProtection="0"/>
    <xf numFmtId="0" fontId="24" fillId="66" borderId="0" applyNumberFormat="0" applyBorder="0" applyAlignment="0" applyProtection="0"/>
    <xf numFmtId="0" fontId="24" fillId="66" borderId="0" applyNumberFormat="0" applyBorder="0" applyAlignment="0" applyProtection="0"/>
    <xf numFmtId="0" fontId="24" fillId="70" borderId="0" applyNumberFormat="0" applyBorder="0" applyAlignment="0" applyProtection="0"/>
    <xf numFmtId="0" fontId="24" fillId="5" borderId="0" applyNumberFormat="0" applyBorder="0" applyAlignment="0" applyProtection="0"/>
    <xf numFmtId="0" fontId="24" fillId="70" borderId="0" applyNumberFormat="0" applyBorder="0" applyAlignment="0" applyProtection="0"/>
    <xf numFmtId="0" fontId="24" fillId="70" borderId="0" applyNumberFormat="0" applyBorder="0" applyAlignment="0" applyProtection="0"/>
    <xf numFmtId="0" fontId="24" fillId="71" borderId="0" applyNumberFormat="0" applyBorder="0" applyAlignment="0" applyProtection="0"/>
    <xf numFmtId="0" fontId="24" fillId="8" borderId="0" applyNumberFormat="0" applyBorder="0" applyAlignment="0" applyProtection="0"/>
    <xf numFmtId="0" fontId="24" fillId="71" borderId="0" applyNumberFormat="0" applyBorder="0" applyAlignment="0" applyProtection="0"/>
    <xf numFmtId="0" fontId="24" fillId="71" borderId="0" applyNumberFormat="0" applyBorder="0" applyAlignment="0" applyProtection="0"/>
    <xf numFmtId="0" fontId="24" fillId="72" borderId="0" applyNumberFormat="0" applyBorder="0" applyAlignment="0" applyProtection="0"/>
    <xf numFmtId="0" fontId="24" fillId="11" borderId="0" applyNumberFormat="0" applyBorder="0" applyAlignment="0" applyProtection="0"/>
    <xf numFmtId="0" fontId="24" fillId="72" borderId="0" applyNumberFormat="0" applyBorder="0" applyAlignment="0" applyProtection="0"/>
    <xf numFmtId="0" fontId="24" fillId="72" borderId="0" applyNumberFormat="0" applyBorder="0" applyAlignment="0" applyProtection="0"/>
    <xf numFmtId="0" fontId="24" fillId="95"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21" borderId="0" applyNumberFormat="0" applyBorder="0" applyAlignment="0" applyProtection="0"/>
    <xf numFmtId="0" fontId="24" fillId="77" borderId="0" applyNumberFormat="0" applyBorder="0" applyAlignment="0" applyProtection="0"/>
    <xf numFmtId="0" fontId="24" fillId="77" borderId="0" applyNumberFormat="0" applyBorder="0" applyAlignment="0" applyProtection="0"/>
    <xf numFmtId="0" fontId="24" fillId="13" borderId="0" applyNumberFormat="0" applyBorder="0" applyAlignment="0" applyProtection="0"/>
    <xf numFmtId="0" fontId="24" fillId="78" borderId="0" applyNumberFormat="0" applyBorder="0" applyAlignment="0" applyProtection="0"/>
    <xf numFmtId="0" fontId="24" fillId="78" borderId="0" applyNumberFormat="0" applyBorder="0" applyAlignment="0" applyProtection="0"/>
    <xf numFmtId="0" fontId="24" fillId="96" borderId="0" applyNumberFormat="0" applyBorder="0" applyAlignment="0" applyProtection="0"/>
    <xf numFmtId="0" fontId="24" fillId="70" borderId="0" applyNumberFormat="0" applyBorder="0" applyAlignment="0" applyProtection="0"/>
    <xf numFmtId="0" fontId="24" fillId="70" borderId="0" applyNumberFormat="0" applyBorder="0" applyAlignment="0" applyProtection="0"/>
    <xf numFmtId="0" fontId="24" fillId="16" borderId="0" applyNumberFormat="0" applyBorder="0" applyAlignment="0" applyProtection="0"/>
    <xf numFmtId="0" fontId="24" fillId="71" borderId="0" applyNumberFormat="0" applyBorder="0" applyAlignment="0" applyProtection="0"/>
    <xf numFmtId="0" fontId="24" fillId="71" borderId="0" applyNumberFormat="0" applyBorder="0" applyAlignment="0" applyProtection="0"/>
    <xf numFmtId="0" fontId="24" fillId="19"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7" fillId="59" borderId="0" applyNumberFormat="0" applyBorder="0" applyAlignment="0" applyProtection="0"/>
    <xf numFmtId="0" fontId="27" fillId="7" borderId="0" applyNumberFormat="0" applyBorder="0" applyAlignment="0" applyProtection="0"/>
    <xf numFmtId="0" fontId="27" fillId="59" borderId="0" applyNumberFormat="0" applyBorder="0" applyAlignment="0" applyProtection="0"/>
    <xf numFmtId="0" fontId="27" fillId="59" borderId="0" applyNumberFormat="0" applyBorder="0" applyAlignment="0" applyProtection="0"/>
    <xf numFmtId="0" fontId="26" fillId="67" borderId="7" applyNumberFormat="0" applyAlignment="0" applyProtection="0"/>
    <xf numFmtId="0" fontId="138" fillId="90" borderId="7" applyNumberFormat="0" applyAlignment="0" applyProtection="0"/>
    <xf numFmtId="0" fontId="138" fillId="81" borderId="7" applyNumberFormat="0" applyAlignment="0" applyProtection="0"/>
    <xf numFmtId="0" fontId="26" fillId="67" borderId="7" applyNumberFormat="0" applyAlignment="0" applyProtection="0"/>
    <xf numFmtId="0" fontId="26" fillId="67" borderId="7" applyNumberFormat="0" applyAlignment="0" applyProtection="0"/>
    <xf numFmtId="0" fontId="26" fillId="67" borderId="7" applyNumberFormat="0" applyAlignment="0" applyProtection="0"/>
    <xf numFmtId="0" fontId="26" fillId="67" borderId="7" applyNumberFormat="0" applyAlignment="0" applyProtection="0"/>
    <xf numFmtId="0" fontId="26" fillId="67" borderId="7" applyNumberFormat="0" applyAlignment="0" applyProtection="0"/>
    <xf numFmtId="0" fontId="26" fillId="67" borderId="7" applyNumberFormat="0" applyAlignment="0" applyProtection="0"/>
    <xf numFmtId="0" fontId="33" fillId="82" borderId="8" applyNumberFormat="0" applyAlignment="0" applyProtection="0"/>
    <xf numFmtId="0" fontId="33" fillId="23" borderId="8" applyNumberFormat="0" applyAlignment="0" applyProtection="0"/>
    <xf numFmtId="0" fontId="33" fillId="82" borderId="8" applyNumberFormat="0" applyAlignment="0" applyProtection="0"/>
    <xf numFmtId="0" fontId="33" fillId="82" borderId="8" applyNumberFormat="0" applyAlignment="0" applyProtection="0"/>
    <xf numFmtId="164" fontId="7" fillId="0" borderId="0" applyFont="0" applyFill="0" applyBorder="0" applyAlignment="0" applyProtection="0"/>
    <xf numFmtId="164" fontId="7" fillId="0" borderId="0" applyFont="0" applyFill="0" applyBorder="0" applyAlignment="0" applyProtection="0"/>
    <xf numFmtId="43" fontId="40"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68" fontId="43" fillId="0" borderId="0" applyBorder="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23" fillId="61" borderId="0" applyNumberFormat="0" applyBorder="0" applyAlignment="0" applyProtection="0"/>
    <xf numFmtId="0" fontId="23" fillId="8"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149" fillId="0" borderId="0" applyNumberFormat="0" applyFill="0" applyBorder="0" applyAlignment="0" applyProtection="0"/>
    <xf numFmtId="0" fontId="28" fillId="0" borderId="9" applyNumberFormat="0" applyFill="0" applyAlignment="0" applyProtection="0"/>
    <xf numFmtId="0" fontId="269" fillId="0" borderId="5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9" fillId="0" borderId="10" applyNumberFormat="0" applyFill="0" applyAlignment="0" applyProtection="0"/>
    <xf numFmtId="0" fontId="270" fillId="0" borderId="44" applyNumberFormat="0" applyFill="0" applyAlignment="0" applyProtection="0"/>
    <xf numFmtId="0" fontId="29" fillId="0" borderId="10" applyNumberFormat="0" applyFill="0" applyAlignment="0" applyProtection="0"/>
    <xf numFmtId="0" fontId="29" fillId="0" borderId="10" applyNumberFormat="0" applyFill="0" applyAlignment="0" applyProtection="0"/>
    <xf numFmtId="0" fontId="30" fillId="0" borderId="11" applyNumberFormat="0" applyFill="0" applyAlignment="0" applyProtection="0"/>
    <xf numFmtId="0" fontId="271" fillId="0" borderId="45" applyNumberFormat="0" applyFill="0" applyAlignment="0" applyProtection="0"/>
    <xf numFmtId="0" fontId="30" fillId="0" borderId="11" applyNumberFormat="0" applyFill="0" applyAlignment="0" applyProtection="0"/>
    <xf numFmtId="0" fontId="30" fillId="0" borderId="11" applyNumberFormat="0" applyFill="0" applyAlignment="0" applyProtection="0"/>
    <xf numFmtId="0" fontId="30" fillId="0" borderId="0" applyNumberFormat="0" applyFill="0" applyBorder="0" applyAlignment="0" applyProtection="0"/>
    <xf numFmtId="0" fontId="271"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7" fillId="64" borderId="7" applyNumberFormat="0" applyAlignment="0" applyProtection="0"/>
    <xf numFmtId="0" fontId="37" fillId="24" borderId="7" applyNumberFormat="0" applyAlignment="0" applyProtection="0"/>
    <xf numFmtId="0" fontId="37" fillId="60" borderId="7" applyNumberFormat="0" applyAlignment="0" applyProtection="0"/>
    <xf numFmtId="0" fontId="37" fillId="64" borderId="7" applyNumberFormat="0" applyAlignment="0" applyProtection="0"/>
    <xf numFmtId="0" fontId="37" fillId="64" borderId="7" applyNumberFormat="0" applyAlignment="0" applyProtection="0"/>
    <xf numFmtId="0" fontId="37" fillId="64" borderId="7" applyNumberFormat="0" applyAlignment="0" applyProtection="0"/>
    <xf numFmtId="0" fontId="37" fillId="64" borderId="7" applyNumberFormat="0" applyAlignment="0" applyProtection="0"/>
    <xf numFmtId="0" fontId="37" fillId="64" borderId="7" applyNumberFormat="0" applyAlignment="0" applyProtection="0"/>
    <xf numFmtId="0" fontId="37" fillId="64" borderId="7" applyNumberFormat="0" applyAlignment="0" applyProtection="0"/>
    <xf numFmtId="0" fontId="37" fillId="24" borderId="7" applyNumberFormat="0" applyAlignment="0" applyProtection="0"/>
    <xf numFmtId="0" fontId="37" fillId="24" borderId="7" applyNumberFormat="0" applyAlignment="0" applyProtection="0"/>
    <xf numFmtId="0" fontId="32" fillId="0" borderId="12" applyNumberFormat="0" applyFill="0" applyAlignment="0" applyProtection="0"/>
    <xf numFmtId="0" fontId="35" fillId="0" borderId="60" applyNumberFormat="0" applyFill="0" applyAlignment="0" applyProtection="0"/>
    <xf numFmtId="0" fontId="32" fillId="0" borderId="12" applyNumberFormat="0" applyFill="0" applyAlignment="0" applyProtection="0"/>
    <xf numFmtId="0" fontId="32" fillId="0" borderId="12" applyNumberFormat="0" applyFill="0" applyAlignment="0" applyProtection="0"/>
    <xf numFmtId="0" fontId="31" fillId="85" borderId="0" applyNumberFormat="0" applyBorder="0" applyAlignment="0" applyProtection="0"/>
    <xf numFmtId="0" fontId="153" fillId="24" borderId="0" applyNumberFormat="0" applyBorder="0" applyAlignment="0" applyProtection="0"/>
    <xf numFmtId="0" fontId="31" fillId="85" borderId="0" applyNumberFormat="0" applyBorder="0" applyAlignment="0" applyProtection="0"/>
    <xf numFmtId="0" fontId="31" fillId="85" borderId="0" applyNumberFormat="0" applyBorder="0" applyAlignment="0" applyProtection="0"/>
    <xf numFmtId="0" fontId="7" fillId="0" borderId="0"/>
    <xf numFmtId="0" fontId="7" fillId="0" borderId="0"/>
    <xf numFmtId="0" fontId="7" fillId="0" borderId="0"/>
    <xf numFmtId="0" fontId="7" fillId="0" borderId="0"/>
    <xf numFmtId="0" fontId="26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0" fillId="0" borderId="0"/>
    <xf numFmtId="0" fontId="40" fillId="0" borderId="0"/>
    <xf numFmtId="0" fontId="40" fillId="0" borderId="0"/>
    <xf numFmtId="0" fontId="40" fillId="0" borderId="0"/>
    <xf numFmtId="0" fontId="7" fillId="0" borderId="0"/>
    <xf numFmtId="0" fontId="7" fillId="0" borderId="0"/>
    <xf numFmtId="0" fontId="7" fillId="0" borderId="0"/>
    <xf numFmtId="0" fontId="7" fillId="0" borderId="0"/>
    <xf numFmtId="0" fontId="7" fillId="0" borderId="0"/>
    <xf numFmtId="0" fontId="40" fillId="0" borderId="0"/>
    <xf numFmtId="0" fontId="22" fillId="0" borderId="0"/>
    <xf numFmtId="0" fontId="7" fillId="0" borderId="0"/>
    <xf numFmtId="0" fontId="7" fillId="0" borderId="0"/>
    <xf numFmtId="0" fontId="40" fillId="0" borderId="0"/>
    <xf numFmtId="0" fontId="40" fillId="0" borderId="0"/>
    <xf numFmtId="179" fontId="1" fillId="0" borderId="0"/>
    <xf numFmtId="0" fontId="40" fillId="0" borderId="0"/>
    <xf numFmtId="0" fontId="40" fillId="0" borderId="0"/>
    <xf numFmtId="0" fontId="40" fillId="0" borderId="0"/>
    <xf numFmtId="0" fontId="40" fillId="0" borderId="0"/>
    <xf numFmtId="0" fontId="40" fillId="0" borderId="0"/>
    <xf numFmtId="0" fontId="40" fillId="0" borderId="0"/>
    <xf numFmtId="0" fontId="7" fillId="0" borderId="0"/>
    <xf numFmtId="0" fontId="7" fillId="0" borderId="0"/>
    <xf numFmtId="0" fontId="7" fillId="0" borderId="0"/>
    <xf numFmtId="0" fontId="7" fillId="0" borderId="0"/>
    <xf numFmtId="0" fontId="7" fillId="0" borderId="0"/>
    <xf numFmtId="0" fontId="40" fillId="0" borderId="0"/>
    <xf numFmtId="0" fontId="7" fillId="0" borderId="0"/>
    <xf numFmtId="0" fontId="7" fillId="0" borderId="0"/>
    <xf numFmtId="0" fontId="136" fillId="0" borderId="0"/>
    <xf numFmtId="179" fontId="40" fillId="0" borderId="0"/>
    <xf numFmtId="0" fontId="136" fillId="0" borderId="0"/>
    <xf numFmtId="0" fontId="136" fillId="0" borderId="0"/>
    <xf numFmtId="0" fontId="136" fillId="0" borderId="0"/>
    <xf numFmtId="0" fontId="136" fillId="0" borderId="0"/>
    <xf numFmtId="0" fontId="136" fillId="0" borderId="0"/>
    <xf numFmtId="0" fontId="40" fillId="0" borderId="0"/>
    <xf numFmtId="43" fontId="156" fillId="0" borderId="0" applyFill="0" applyBorder="0" applyAlignment="0" applyProtection="0"/>
    <xf numFmtId="43" fontId="156" fillId="0" borderId="0" applyFill="0" applyBorder="0" applyAlignment="0" applyProtection="0"/>
    <xf numFmtId="43" fontId="156" fillId="0" borderId="0" applyFill="0" applyBorder="0" applyAlignment="0" applyProtection="0"/>
    <xf numFmtId="43" fontId="156" fillId="0" borderId="0" applyFill="0" applyBorder="0" applyAlignment="0" applyProtection="0"/>
    <xf numFmtId="43" fontId="156" fillId="0" borderId="0" applyFill="0" applyBorder="0" applyAlignment="0" applyProtection="0"/>
    <xf numFmtId="43" fontId="156" fillId="0" borderId="0" applyFill="0" applyBorder="0" applyAlignment="0" applyProtection="0"/>
    <xf numFmtId="43" fontId="156" fillId="0" borderId="0" applyFill="0" applyBorder="0" applyAlignment="0" applyProtection="0"/>
    <xf numFmtId="43" fontId="156" fillId="0" borderId="0" applyFill="0" applyBorder="0" applyAlignment="0" applyProtection="0"/>
    <xf numFmtId="0" fontId="22" fillId="0" borderId="0"/>
    <xf numFmtId="0" fontId="162" fillId="0" borderId="0"/>
    <xf numFmtId="179" fontId="162" fillId="0" borderId="0"/>
    <xf numFmtId="0" fontId="7" fillId="0" borderId="0"/>
    <xf numFmtId="0" fontId="19" fillId="0" borderId="0"/>
    <xf numFmtId="0" fontId="157" fillId="0" borderId="0"/>
    <xf numFmtId="0" fontId="136" fillId="0" borderId="0"/>
    <xf numFmtId="0" fontId="136" fillId="0" borderId="0"/>
    <xf numFmtId="0" fontId="136" fillId="0" borderId="0"/>
    <xf numFmtId="0" fontId="136" fillId="0" borderId="0"/>
    <xf numFmtId="0" fontId="136" fillId="0" borderId="0"/>
    <xf numFmtId="0" fontId="7" fillId="0" borderId="0"/>
    <xf numFmtId="0" fontId="7" fillId="0" borderId="0"/>
    <xf numFmtId="0" fontId="7" fillId="0" borderId="0"/>
    <xf numFmtId="0" fontId="7" fillId="0" borderId="0"/>
    <xf numFmtId="0" fontId="7" fillId="0" borderId="0"/>
    <xf numFmtId="0" fontId="7" fillId="0" borderId="0"/>
    <xf numFmtId="179" fontId="19" fillId="0" borderId="0"/>
    <xf numFmtId="0" fontId="7" fillId="0" borderId="0"/>
    <xf numFmtId="0" fontId="7" fillId="0" borderId="0"/>
    <xf numFmtId="0" fontId="7" fillId="0" borderId="0"/>
    <xf numFmtId="0" fontId="7" fillId="0" borderId="0"/>
    <xf numFmtId="0" fontId="7" fillId="0" borderId="0"/>
    <xf numFmtId="0" fontId="7" fillId="0" borderId="0"/>
    <xf numFmtId="0" fontId="264" fillId="0" borderId="0"/>
    <xf numFmtId="0" fontId="7" fillId="0" borderId="0"/>
    <xf numFmtId="0" fontId="7" fillId="0" borderId="0"/>
    <xf numFmtId="179" fontId="264" fillId="0" borderId="0"/>
    <xf numFmtId="0" fontId="7" fillId="0" borderId="0"/>
    <xf numFmtId="0" fontId="7" fillId="0" borderId="0"/>
    <xf numFmtId="0" fontId="7" fillId="0" borderId="0"/>
    <xf numFmtId="0" fontId="264" fillId="0" borderId="0"/>
    <xf numFmtId="0" fontId="7" fillId="0" borderId="0"/>
    <xf numFmtId="0" fontId="7" fillId="0" borderId="0"/>
    <xf numFmtId="0" fontId="7" fillId="0" borderId="0"/>
    <xf numFmtId="0" fontId="7" fillId="0" borderId="0"/>
    <xf numFmtId="0" fontId="115" fillId="0" borderId="0"/>
    <xf numFmtId="0" fontId="7" fillId="0" borderId="0"/>
    <xf numFmtId="0" fontId="159" fillId="62" borderId="13" applyNumberFormat="0" applyFont="0" applyAlignment="0" applyProtection="0"/>
    <xf numFmtId="0" fontId="136" fillId="25" borderId="13" applyNumberFormat="0" applyFont="0" applyAlignment="0" applyProtection="0"/>
    <xf numFmtId="0" fontId="158" fillId="62" borderId="13" applyNumberFormat="0" applyFont="0" applyAlignment="0" applyProtection="0"/>
    <xf numFmtId="0" fontId="7" fillId="62" borderId="13" applyNumberFormat="0" applyFont="0" applyAlignment="0" applyProtection="0"/>
    <xf numFmtId="0" fontId="7" fillId="62" borderId="13" applyNumberFormat="0" applyFont="0" applyAlignment="0" applyProtection="0"/>
    <xf numFmtId="0" fontId="19" fillId="53" borderId="31" applyNumberFormat="0" applyFont="0" applyAlignment="0" applyProtection="0"/>
    <xf numFmtId="0" fontId="19" fillId="53" borderId="31" applyNumberFormat="0" applyFont="0" applyAlignment="0" applyProtection="0"/>
    <xf numFmtId="0" fontId="7" fillId="62" borderId="13" applyNumberFormat="0" applyFont="0" applyAlignment="0" applyProtection="0"/>
    <xf numFmtId="0" fontId="7" fillId="62" borderId="13" applyNumberFormat="0" applyFont="0" applyAlignment="0" applyProtection="0"/>
    <xf numFmtId="0" fontId="7" fillId="62" borderId="13" applyNumberFormat="0" applyFont="0" applyAlignment="0" applyProtection="0"/>
    <xf numFmtId="0" fontId="7" fillId="62" borderId="13" applyNumberFormat="0" applyFont="0" applyAlignment="0" applyProtection="0"/>
    <xf numFmtId="0" fontId="7" fillId="62" borderId="13" applyNumberFormat="0" applyFont="0" applyAlignment="0" applyProtection="0"/>
    <xf numFmtId="0" fontId="7" fillId="62" borderId="13" applyNumberFormat="0" applyFont="0" applyAlignment="0" applyProtection="0"/>
    <xf numFmtId="0" fontId="7" fillId="62" borderId="13" applyNumberFormat="0" applyFont="0" applyAlignment="0" applyProtection="0"/>
    <xf numFmtId="0" fontId="7" fillId="62" borderId="13" applyNumberFormat="0" applyFont="0" applyAlignment="0" applyProtection="0"/>
    <xf numFmtId="0" fontId="7" fillId="62" borderId="13" applyNumberFormat="0" applyFont="0" applyAlignment="0" applyProtection="0"/>
    <xf numFmtId="0" fontId="7" fillId="62" borderId="13" applyNumberFormat="0" applyFont="0" applyAlignment="0" applyProtection="0"/>
    <xf numFmtId="0" fontId="7" fillId="62" borderId="13" applyNumberFormat="0" applyFont="0" applyAlignment="0" applyProtection="0"/>
    <xf numFmtId="0" fontId="7" fillId="62" borderId="13" applyNumberFormat="0" applyFont="0" applyAlignment="0" applyProtection="0"/>
    <xf numFmtId="0" fontId="7" fillId="62" borderId="13" applyNumberFormat="0" applyFont="0" applyAlignment="0" applyProtection="0"/>
    <xf numFmtId="0" fontId="7" fillId="62" borderId="13" applyNumberFormat="0" applyFont="0" applyAlignment="0" applyProtection="0"/>
    <xf numFmtId="0" fontId="7" fillId="62" borderId="13" applyNumberFormat="0" applyFont="0" applyAlignment="0" applyProtection="0"/>
    <xf numFmtId="0" fontId="25" fillId="67" borderId="14" applyNumberFormat="0" applyAlignment="0" applyProtection="0"/>
    <xf numFmtId="0" fontId="25" fillId="90" borderId="14" applyNumberFormat="0" applyAlignment="0" applyProtection="0"/>
    <xf numFmtId="0" fontId="25" fillId="81" borderId="14" applyNumberFormat="0" applyAlignment="0" applyProtection="0"/>
    <xf numFmtId="0" fontId="25" fillId="67" borderId="14" applyNumberFormat="0" applyAlignment="0" applyProtection="0"/>
    <xf numFmtId="0" fontId="25" fillId="67" borderId="14" applyNumberFormat="0" applyAlignment="0" applyProtection="0"/>
    <xf numFmtId="0" fontId="25" fillId="67" borderId="14" applyNumberFormat="0" applyAlignment="0" applyProtection="0"/>
    <xf numFmtId="0" fontId="25" fillId="67" borderId="14" applyNumberFormat="0" applyAlignment="0" applyProtection="0"/>
    <xf numFmtId="0" fontId="25" fillId="67" borderId="14" applyNumberFormat="0" applyAlignment="0" applyProtection="0"/>
    <xf numFmtId="0" fontId="25" fillId="67" borderId="14" applyNumberFormat="0" applyAlignment="0" applyProtection="0"/>
    <xf numFmtId="0" fontId="25" fillId="67" borderId="14" applyNumberFormat="0" applyAlignment="0" applyProtection="0"/>
    <xf numFmtId="0" fontId="25" fillId="67" borderId="14" applyNumberFormat="0" applyAlignment="0" applyProtection="0"/>
    <xf numFmtId="0" fontId="25" fillId="67" borderId="14" applyNumberFormat="0" applyAlignment="0" applyProtection="0"/>
    <xf numFmtId="0" fontId="25" fillId="67" borderId="14" applyNumberFormat="0" applyAlignment="0" applyProtection="0"/>
    <xf numFmtId="0" fontId="25" fillId="67" borderId="14" applyNumberFormat="0" applyAlignment="0" applyProtection="0"/>
    <xf numFmtId="0" fontId="25" fillId="67" borderId="14" applyNumberFormat="0" applyAlignment="0" applyProtection="0"/>
    <xf numFmtId="0" fontId="25" fillId="67" borderId="14" applyNumberFormat="0" applyAlignment="0" applyProtection="0"/>
    <xf numFmtId="0" fontId="25" fillId="67" borderId="14" applyNumberFormat="0" applyAlignment="0" applyProtection="0"/>
    <xf numFmtId="0" fontId="25" fillId="67" borderId="14" applyNumberFormat="0" applyAlignment="0" applyProtection="0"/>
    <xf numFmtId="0" fontId="25" fillId="67" borderId="14" applyNumberFormat="0" applyAlignment="0" applyProtection="0"/>
    <xf numFmtId="0" fontId="25" fillId="67" borderId="14" applyNumberFormat="0" applyAlignment="0" applyProtection="0"/>
    <xf numFmtId="0" fontId="25" fillId="67" borderId="14" applyNumberFormat="0" applyAlignment="0" applyProtection="0"/>
    <xf numFmtId="0" fontId="25" fillId="67" borderId="14" applyNumberFormat="0" applyAlignment="0" applyProtection="0"/>
    <xf numFmtId="0" fontId="25" fillId="67" borderId="14" applyNumberFormat="0" applyAlignment="0" applyProtection="0"/>
    <xf numFmtId="0" fontId="152" fillId="0" borderId="0" applyNumberFormat="0" applyFill="0" applyBorder="0" applyAlignment="0" applyProtection="0"/>
    <xf numFmtId="0" fontId="27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36" fillId="0" borderId="61" applyNumberFormat="0" applyFill="0" applyAlignment="0" applyProtection="0"/>
    <xf numFmtId="0" fontId="36" fillId="0" borderId="46"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cellStyleXfs>
  <cellXfs count="1396">
    <xf numFmtId="0" fontId="0" fillId="0" borderId="0" xfId="0"/>
    <xf numFmtId="0" fontId="4" fillId="0" borderId="0" xfId="1" applyFont="1" applyAlignment="1">
      <alignment vertical="top" wrapText="1"/>
    </xf>
    <xf numFmtId="0" fontId="7" fillId="0" borderId="0" xfId="0" applyFont="1" applyAlignment="1" applyProtection="1">
      <alignment vertical="top" wrapText="1"/>
      <protection locked="0"/>
    </xf>
    <xf numFmtId="0" fontId="8" fillId="0" borderId="0" xfId="0" applyFont="1"/>
    <xf numFmtId="0" fontId="9" fillId="0" borderId="0" xfId="0" applyFont="1" applyAlignment="1">
      <alignment vertical="top"/>
    </xf>
    <xf numFmtId="0" fontId="6" fillId="0" borderId="0" xfId="0" applyFont="1"/>
    <xf numFmtId="0" fontId="8" fillId="0" borderId="0" xfId="0" applyFont="1" applyAlignment="1">
      <alignment vertical="top"/>
    </xf>
    <xf numFmtId="0" fontId="6" fillId="0" borderId="0" xfId="0" applyFont="1" applyAlignment="1">
      <alignment horizontal="left" vertical="top"/>
    </xf>
    <xf numFmtId="0" fontId="6" fillId="0" borderId="0" xfId="0" applyFont="1" applyAlignment="1">
      <alignment vertical="top"/>
    </xf>
    <xf numFmtId="0" fontId="6" fillId="0" borderId="0" xfId="0" applyFont="1" applyAlignment="1">
      <alignment horizontal="left" vertical="top" wrapText="1"/>
    </xf>
    <xf numFmtId="0" fontId="6" fillId="0" borderId="0" xfId="0" applyFont="1" applyAlignment="1">
      <alignment vertical="top" wrapText="1"/>
    </xf>
    <xf numFmtId="0" fontId="6" fillId="0" borderId="0" xfId="0" applyFont="1" applyAlignment="1" applyProtection="1">
      <alignment vertical="top" wrapText="1"/>
      <protection locked="0"/>
    </xf>
    <xf numFmtId="0" fontId="6" fillId="0" borderId="0" xfId="1" applyFont="1" applyAlignment="1">
      <alignment horizontal="left" vertical="top" wrapText="1"/>
    </xf>
    <xf numFmtId="0" fontId="6" fillId="0" borderId="0" xfId="1" applyFont="1" applyAlignment="1">
      <alignment vertical="top" wrapText="1"/>
    </xf>
    <xf numFmtId="0" fontId="6" fillId="0" borderId="0" xfId="0" applyFont="1" applyAlignment="1" applyProtection="1">
      <alignment horizontal="left" vertical="top" wrapText="1"/>
      <protection locked="0"/>
    </xf>
    <xf numFmtId="0" fontId="6" fillId="0" borderId="0" xfId="1" applyFont="1" applyAlignment="1">
      <alignment vertical="top"/>
    </xf>
    <xf numFmtId="0" fontId="6" fillId="0" borderId="0" xfId="1" applyFont="1" applyAlignment="1">
      <alignment horizontal="left" vertical="top"/>
    </xf>
    <xf numFmtId="0" fontId="4" fillId="0" borderId="0" xfId="1" applyFont="1" applyAlignment="1">
      <alignment vertical="top"/>
    </xf>
    <xf numFmtId="2" fontId="6" fillId="0" borderId="0" xfId="0" applyNumberFormat="1" applyFont="1" applyAlignment="1">
      <alignment horizontal="center" vertical="center" wrapText="1"/>
    </xf>
    <xf numFmtId="0" fontId="13" fillId="0" borderId="0" xfId="2" applyFont="1">
      <alignment vertical="top"/>
    </xf>
    <xf numFmtId="0" fontId="14" fillId="0" borderId="0" xfId="2" applyFont="1">
      <alignment vertical="top"/>
    </xf>
    <xf numFmtId="0" fontId="14" fillId="0" borderId="0" xfId="2" applyFont="1" applyAlignment="1">
      <alignment horizontal="left" vertical="top"/>
    </xf>
    <xf numFmtId="0" fontId="6" fillId="0" borderId="0" xfId="0" applyFont="1" applyAlignment="1">
      <alignment horizontal="center" vertical="center" wrapText="1"/>
    </xf>
    <xf numFmtId="0" fontId="17" fillId="0" borderId="0" xfId="2" applyFont="1">
      <alignment vertical="top"/>
    </xf>
    <xf numFmtId="0" fontId="12" fillId="0" borderId="0" xfId="2" applyFont="1">
      <alignment vertical="top"/>
    </xf>
    <xf numFmtId="0" fontId="16" fillId="0" borderId="0" xfId="2" applyFont="1">
      <alignment vertical="top"/>
    </xf>
    <xf numFmtId="0" fontId="18" fillId="0" borderId="0" xfId="0" applyFont="1" applyAlignment="1" applyProtection="1">
      <alignment vertical="top" wrapText="1"/>
      <protection locked="0"/>
    </xf>
    <xf numFmtId="0" fontId="2" fillId="0" borderId="0" xfId="0" applyFont="1" applyAlignment="1">
      <alignment horizontal="center" vertical="center"/>
    </xf>
    <xf numFmtId="165" fontId="6" fillId="0" borderId="0" xfId="0" applyNumberFormat="1" applyFont="1" applyAlignment="1">
      <alignment horizontal="center" vertical="center" wrapText="1"/>
    </xf>
    <xf numFmtId="0" fontId="2" fillId="0" borderId="0" xfId="0" applyFont="1"/>
    <xf numFmtId="49" fontId="73" fillId="0" borderId="0" xfId="2466" applyNumberFormat="1" applyFont="1" applyAlignment="1">
      <alignment horizontal="center" vertical="top"/>
    </xf>
    <xf numFmtId="0" fontId="7" fillId="0" borderId="0" xfId="0" applyFont="1" applyAlignment="1" applyProtection="1">
      <alignment vertical="top"/>
      <protection locked="0"/>
    </xf>
    <xf numFmtId="0" fontId="2" fillId="0" borderId="0" xfId="0" applyFont="1" applyAlignment="1">
      <alignment vertical="center"/>
    </xf>
    <xf numFmtId="0" fontId="3" fillId="0" borderId="0" xfId="0" applyFont="1" applyAlignment="1">
      <alignment vertical="center"/>
    </xf>
    <xf numFmtId="2" fontId="2" fillId="0" borderId="0" xfId="0" applyNumberFormat="1" applyFont="1" applyAlignment="1">
      <alignment horizontal="center" vertical="center"/>
    </xf>
    <xf numFmtId="165" fontId="2" fillId="0" borderId="0" xfId="0" applyNumberFormat="1" applyFont="1" applyAlignment="1">
      <alignment horizontal="center" vertical="center"/>
    </xf>
    <xf numFmtId="0" fontId="2" fillId="0" borderId="0" xfId="0" applyFont="1" applyAlignment="1">
      <alignment vertical="top" wrapText="1"/>
    </xf>
    <xf numFmtId="0" fontId="2" fillId="0" borderId="0" xfId="0" applyFont="1" applyAlignment="1">
      <alignment horizontal="left" vertical="top"/>
    </xf>
    <xf numFmtId="0" fontId="2" fillId="0" borderId="6" xfId="0" applyFont="1" applyBorder="1"/>
    <xf numFmtId="0" fontId="2" fillId="0" borderId="2" xfId="0" applyFont="1" applyBorder="1"/>
    <xf numFmtId="9" fontId="2" fillId="0" borderId="6" xfId="0" applyNumberFormat="1" applyFont="1" applyBorder="1" applyAlignment="1">
      <alignment horizontal="right" vertical="top" wrapText="1"/>
    </xf>
    <xf numFmtId="0" fontId="90" fillId="0" borderId="0" xfId="0" applyFont="1" applyAlignment="1">
      <alignment vertical="top"/>
    </xf>
    <xf numFmtId="165" fontId="4" fillId="0" borderId="0" xfId="1" applyNumberFormat="1" applyFont="1" applyAlignment="1">
      <alignment horizontal="center" vertical="center" wrapText="1"/>
    </xf>
    <xf numFmtId="0" fontId="4" fillId="0" borderId="0" xfId="1" applyFont="1" applyAlignment="1">
      <alignment horizontal="center" vertical="center" wrapText="1"/>
    </xf>
    <xf numFmtId="2" fontId="4" fillId="0" borderId="0" xfId="1" applyNumberFormat="1" applyFont="1" applyAlignment="1">
      <alignment horizontal="center" vertical="center" wrapText="1"/>
    </xf>
    <xf numFmtId="165" fontId="7" fillId="0" borderId="0" xfId="0" applyNumberFormat="1" applyFont="1" applyAlignment="1" applyProtection="1">
      <alignment horizontal="center" vertical="center" wrapText="1"/>
      <protection locked="0"/>
    </xf>
    <xf numFmtId="165" fontId="4" fillId="0" borderId="0" xfId="0" applyNumberFormat="1" applyFont="1" applyAlignment="1">
      <alignment horizontal="center" vertical="center"/>
    </xf>
    <xf numFmtId="0" fontId="4" fillId="0" borderId="0" xfId="0" applyFont="1"/>
    <xf numFmtId="2" fontId="4" fillId="0" borderId="0" xfId="0" applyNumberFormat="1" applyFont="1" applyAlignment="1">
      <alignment horizontal="center" vertical="center"/>
    </xf>
    <xf numFmtId="165" fontId="4" fillId="0" borderId="6" xfId="0" applyNumberFormat="1" applyFont="1" applyBorder="1" applyAlignment="1">
      <alignment horizontal="center" vertical="center"/>
    </xf>
    <xf numFmtId="0" fontId="12" fillId="0" borderId="0" xfId="0" applyFont="1"/>
    <xf numFmtId="0" fontId="4" fillId="0" borderId="0" xfId="0" applyFont="1" applyAlignment="1">
      <alignment horizontal="center" vertical="center"/>
    </xf>
    <xf numFmtId="0" fontId="4" fillId="0" borderId="0" xfId="0" applyFont="1" applyAlignment="1">
      <alignment horizontal="left" vertical="top" wrapText="1"/>
    </xf>
    <xf numFmtId="0" fontId="7" fillId="0" borderId="0" xfId="0" applyFont="1" applyAlignment="1" applyProtection="1">
      <alignment horizontal="center" vertical="center" wrapText="1"/>
      <protection locked="0"/>
    </xf>
    <xf numFmtId="2" fontId="7" fillId="0" borderId="0" xfId="0" applyNumberFormat="1" applyFont="1" applyAlignment="1" applyProtection="1">
      <alignment horizontal="center" vertical="center" wrapText="1"/>
      <protection locked="0"/>
    </xf>
    <xf numFmtId="0" fontId="96" fillId="0" borderId="0" xfId="0" applyFont="1" applyAlignment="1">
      <alignment horizontal="left"/>
    </xf>
    <xf numFmtId="0" fontId="97" fillId="0" borderId="0" xfId="0" applyFont="1" applyAlignment="1">
      <alignment horizontal="left"/>
    </xf>
    <xf numFmtId="2" fontId="97" fillId="54" borderId="0" xfId="0" applyNumberFormat="1" applyFont="1" applyFill="1" applyAlignment="1">
      <alignment horizontal="left"/>
    </xf>
    <xf numFmtId="0" fontId="96" fillId="0" borderId="0" xfId="0" applyFont="1"/>
    <xf numFmtId="2" fontId="97" fillId="0" borderId="0" xfId="0" applyNumberFormat="1" applyFont="1" applyAlignment="1">
      <alignment horizontal="left"/>
    </xf>
    <xf numFmtId="2" fontId="97" fillId="0" borderId="0" xfId="0" applyNumberFormat="1" applyFont="1" applyAlignment="1">
      <alignment horizontal="center"/>
    </xf>
    <xf numFmtId="0" fontId="97" fillId="0" borderId="0" xfId="0" applyFont="1" applyAlignment="1">
      <alignment horizontal="center" vertical="top"/>
    </xf>
    <xf numFmtId="0" fontId="18" fillId="0" borderId="0" xfId="0" applyFont="1"/>
    <xf numFmtId="0" fontId="18" fillId="0" borderId="0" xfId="0" applyFont="1" applyAlignment="1">
      <alignment horizontal="left"/>
    </xf>
    <xf numFmtId="2" fontId="7" fillId="0" borderId="0" xfId="0" applyNumberFormat="1" applyFont="1" applyAlignment="1">
      <alignment horizontal="left"/>
    </xf>
    <xf numFmtId="2" fontId="7" fillId="0" borderId="0" xfId="0" applyNumberFormat="1" applyFont="1" applyAlignment="1">
      <alignment horizontal="center"/>
    </xf>
    <xf numFmtId="0" fontId="7" fillId="0" borderId="0" xfId="0" applyFont="1" applyAlignment="1">
      <alignment horizontal="center" vertical="top"/>
    </xf>
    <xf numFmtId="165" fontId="69" fillId="0" borderId="0" xfId="0" applyNumberFormat="1" applyFont="1"/>
    <xf numFmtId="2" fontId="69" fillId="0" borderId="0" xfId="0" applyNumberFormat="1" applyFont="1" applyAlignment="1">
      <alignment horizontal="left"/>
    </xf>
    <xf numFmtId="2" fontId="69" fillId="0" borderId="0" xfId="0" applyNumberFormat="1" applyFont="1" applyAlignment="1">
      <alignment horizontal="center"/>
    </xf>
    <xf numFmtId="0" fontId="69" fillId="0" borderId="0" xfId="0" applyFont="1" applyAlignment="1">
      <alignment horizontal="left"/>
    </xf>
    <xf numFmtId="0" fontId="69" fillId="0" borderId="0" xfId="0" applyFont="1" applyAlignment="1">
      <alignment horizontal="center" vertical="top"/>
    </xf>
    <xf numFmtId="0" fontId="98" fillId="0" borderId="0" xfId="0" applyFont="1" applyAlignment="1">
      <alignment horizontal="left"/>
    </xf>
    <xf numFmtId="0" fontId="69" fillId="0" borderId="0" xfId="0" quotePrefix="1" applyFont="1" applyAlignment="1">
      <alignment horizontal="center" vertical="top"/>
    </xf>
    <xf numFmtId="165" fontId="99" fillId="0" borderId="0" xfId="0" applyNumberFormat="1" applyFont="1"/>
    <xf numFmtId="2" fontId="18" fillId="0" borderId="0" xfId="0" applyNumberFormat="1" applyFont="1" applyAlignment="1">
      <alignment horizontal="left"/>
    </xf>
    <xf numFmtId="0" fontId="18" fillId="0" borderId="32" xfId="0" applyFont="1" applyBorder="1"/>
    <xf numFmtId="0" fontId="18" fillId="0" borderId="32" xfId="0" applyFont="1" applyBorder="1" applyAlignment="1">
      <alignment horizontal="left"/>
    </xf>
    <xf numFmtId="2" fontId="7" fillId="0" borderId="32" xfId="0" applyNumberFormat="1" applyFont="1" applyBorder="1" applyAlignment="1">
      <alignment horizontal="left"/>
    </xf>
    <xf numFmtId="2" fontId="7" fillId="0" borderId="32" xfId="0" applyNumberFormat="1" applyFont="1" applyBorder="1" applyAlignment="1">
      <alignment horizontal="center"/>
    </xf>
    <xf numFmtId="0" fontId="7" fillId="0" borderId="32" xfId="0" applyFont="1" applyBorder="1" applyAlignment="1">
      <alignment horizontal="left"/>
    </xf>
    <xf numFmtId="0" fontId="18" fillId="0" borderId="0" xfId="0" applyFont="1" applyAlignment="1">
      <alignment horizontal="left" vertical="top"/>
    </xf>
    <xf numFmtId="4" fontId="96" fillId="0" borderId="0" xfId="0" applyNumberFormat="1" applyFont="1" applyAlignment="1">
      <alignment horizontal="left"/>
    </xf>
    <xf numFmtId="2" fontId="7" fillId="0" borderId="34" xfId="0" applyNumberFormat="1" applyFont="1" applyBorder="1" applyAlignment="1">
      <alignment horizontal="center" vertical="center"/>
    </xf>
    <xf numFmtId="0" fontId="7" fillId="0" borderId="34" xfId="0" applyFont="1" applyBorder="1" applyAlignment="1">
      <alignment horizontal="center" vertical="center"/>
    </xf>
    <xf numFmtId="0" fontId="100" fillId="0" borderId="34" xfId="0" quotePrefix="1" applyFont="1" applyBorder="1" applyAlignment="1">
      <alignment horizontal="center" vertical="center"/>
    </xf>
    <xf numFmtId="0" fontId="7" fillId="0" borderId="26" xfId="0" applyFont="1" applyBorder="1" applyAlignment="1">
      <alignment horizontal="center" vertical="top"/>
    </xf>
    <xf numFmtId="0" fontId="7" fillId="0" borderId="0" xfId="0" applyFont="1" applyAlignment="1">
      <alignment horizontal="left"/>
    </xf>
    <xf numFmtId="0" fontId="100" fillId="0" borderId="34" xfId="0" applyFont="1" applyBorder="1" applyAlignment="1">
      <alignment horizontal="left" wrapText="1"/>
    </xf>
    <xf numFmtId="0" fontId="100" fillId="0" borderId="34" xfId="0" applyFont="1" applyBorder="1" applyAlignment="1">
      <alignment horizontal="center" wrapText="1"/>
    </xf>
    <xf numFmtId="0" fontId="100" fillId="0" borderId="26" xfId="0" applyFont="1" applyBorder="1" applyAlignment="1">
      <alignment horizontal="center" vertical="center"/>
    </xf>
    <xf numFmtId="2" fontId="69" fillId="0" borderId="34" xfId="0" applyNumberFormat="1" applyFont="1" applyBorder="1" applyAlignment="1">
      <alignment horizontal="left"/>
    </xf>
    <xf numFmtId="2" fontId="69" fillId="0" borderId="34" xfId="0" applyNumberFormat="1" applyFont="1" applyBorder="1" applyAlignment="1">
      <alignment horizontal="center"/>
    </xf>
    <xf numFmtId="0" fontId="69" fillId="0" borderId="34" xfId="0" applyFont="1" applyBorder="1" applyAlignment="1">
      <alignment horizontal="left"/>
    </xf>
    <xf numFmtId="0" fontId="100" fillId="0" borderId="34" xfId="0" applyFont="1" applyBorder="1" applyAlignment="1">
      <alignment horizontal="left"/>
    </xf>
    <xf numFmtId="0" fontId="100" fillId="0" borderId="26" xfId="0" quotePrefix="1" applyFont="1" applyBorder="1" applyAlignment="1">
      <alignment horizontal="center" vertical="center"/>
    </xf>
    <xf numFmtId="165" fontId="18" fillId="0" borderId="0" xfId="0" applyNumberFormat="1" applyFont="1"/>
    <xf numFmtId="165" fontId="101" fillId="23" borderId="0" xfId="0" applyNumberFormat="1" applyFont="1" applyFill="1"/>
    <xf numFmtId="2" fontId="101" fillId="23" borderId="0" xfId="0" applyNumberFormat="1" applyFont="1" applyFill="1" applyAlignment="1">
      <alignment horizontal="left"/>
    </xf>
    <xf numFmtId="2" fontId="69" fillId="23" borderId="0" xfId="0" applyNumberFormat="1" applyFont="1" applyFill="1" applyAlignment="1">
      <alignment horizontal="left"/>
    </xf>
    <xf numFmtId="2" fontId="69" fillId="23" borderId="0" xfId="0" applyNumberFormat="1" applyFont="1" applyFill="1" applyAlignment="1">
      <alignment horizontal="center"/>
    </xf>
    <xf numFmtId="0" fontId="101" fillId="23" borderId="0" xfId="0" applyFont="1" applyFill="1" applyAlignment="1">
      <alignment horizontal="left"/>
    </xf>
    <xf numFmtId="0" fontId="69" fillId="23" borderId="0" xfId="0" applyFont="1" applyFill="1" applyAlignment="1">
      <alignment horizontal="center" vertical="top"/>
    </xf>
    <xf numFmtId="165" fontId="79" fillId="0" borderId="0" xfId="0" applyNumberFormat="1" applyFont="1"/>
    <xf numFmtId="2" fontId="79" fillId="0" borderId="0" xfId="0" applyNumberFormat="1" applyFont="1" applyAlignment="1">
      <alignment horizontal="left"/>
    </xf>
    <xf numFmtId="0" fontId="79" fillId="0" borderId="0" xfId="0" quotePrefix="1" applyFont="1" applyAlignment="1">
      <alignment horizontal="left"/>
    </xf>
    <xf numFmtId="165" fontId="79" fillId="0" borderId="35" xfId="0" applyNumberFormat="1" applyFont="1" applyBorder="1"/>
    <xf numFmtId="2" fontId="79" fillId="0" borderId="35" xfId="0" applyNumberFormat="1" applyFont="1" applyBorder="1" applyAlignment="1">
      <alignment horizontal="left"/>
    </xf>
    <xf numFmtId="2" fontId="69" fillId="0" borderId="35" xfId="0" applyNumberFormat="1" applyFont="1" applyBorder="1" applyAlignment="1">
      <alignment horizontal="left"/>
    </xf>
    <xf numFmtId="2" fontId="69" fillId="0" borderId="35" xfId="0" applyNumberFormat="1" applyFont="1" applyBorder="1" applyAlignment="1">
      <alignment horizontal="center"/>
    </xf>
    <xf numFmtId="0" fontId="69" fillId="0" borderId="35" xfId="0" applyFont="1" applyBorder="1" applyAlignment="1">
      <alignment horizontal="left"/>
    </xf>
    <xf numFmtId="0" fontId="79" fillId="0" borderId="35" xfId="0" quotePrefix="1" applyFont="1" applyBorder="1" applyAlignment="1">
      <alignment horizontal="left"/>
    </xf>
    <xf numFmtId="0" fontId="79" fillId="0" borderId="0" xfId="0" applyFont="1" applyAlignment="1">
      <alignment horizontal="left"/>
    </xf>
    <xf numFmtId="165" fontId="18" fillId="0" borderId="5" xfId="0" applyNumberFormat="1" applyFont="1" applyBorder="1"/>
    <xf numFmtId="2" fontId="18" fillId="0" borderId="5" xfId="0" applyNumberFormat="1" applyFont="1" applyBorder="1" applyAlignment="1">
      <alignment horizontal="left"/>
    </xf>
    <xf numFmtId="2" fontId="7" fillId="0" borderId="5" xfId="0" applyNumberFormat="1" applyFont="1" applyBorder="1" applyAlignment="1">
      <alignment horizontal="left"/>
    </xf>
    <xf numFmtId="2" fontId="7" fillId="0" borderId="5" xfId="0" applyNumberFormat="1" applyFont="1" applyBorder="1" applyAlignment="1">
      <alignment horizontal="center"/>
    </xf>
    <xf numFmtId="0" fontId="7" fillId="0" borderId="5" xfId="0" applyFont="1" applyBorder="1" applyAlignment="1">
      <alignment horizontal="left"/>
    </xf>
    <xf numFmtId="0" fontId="18" fillId="0" borderId="5" xfId="0" applyFont="1" applyBorder="1" applyAlignment="1">
      <alignment horizontal="left"/>
    </xf>
    <xf numFmtId="165" fontId="7" fillId="0" borderId="0" xfId="0" applyNumberFormat="1" applyFont="1"/>
    <xf numFmtId="0" fontId="7" fillId="0" borderId="0" xfId="0" applyFont="1" applyAlignment="1">
      <alignment horizontal="left" wrapText="1"/>
    </xf>
    <xf numFmtId="0" fontId="7" fillId="0" borderId="0" xfId="0" applyFont="1" applyAlignment="1">
      <alignment horizontal="left" vertical="top" wrapText="1"/>
    </xf>
    <xf numFmtId="0" fontId="69" fillId="0" borderId="0" xfId="0" applyFont="1" applyAlignment="1">
      <alignment horizontal="justify" vertical="top" wrapText="1"/>
    </xf>
    <xf numFmtId="0" fontId="7" fillId="0" borderId="0" xfId="0" applyFont="1" applyAlignment="1">
      <alignment horizontal="justify" vertical="center" wrapText="1"/>
    </xf>
    <xf numFmtId="0" fontId="69" fillId="0" borderId="0" xfId="0" applyFont="1" applyAlignment="1">
      <alignment vertical="top"/>
    </xf>
    <xf numFmtId="0" fontId="7" fillId="0" borderId="0" xfId="0" applyFont="1" applyAlignment="1">
      <alignment horizontal="justify" wrapText="1"/>
    </xf>
    <xf numFmtId="0" fontId="96" fillId="0" borderId="0" xfId="0" applyFont="1" applyAlignment="1">
      <alignment horizontal="left" vertical="center"/>
    </xf>
    <xf numFmtId="165" fontId="101" fillId="23" borderId="0" xfId="0" applyNumberFormat="1" applyFont="1" applyFill="1" applyAlignment="1">
      <alignment vertical="center"/>
    </xf>
    <xf numFmtId="2" fontId="69" fillId="23" borderId="0" xfId="0" applyNumberFormat="1" applyFont="1" applyFill="1" applyAlignment="1">
      <alignment horizontal="left" vertical="center"/>
    </xf>
    <xf numFmtId="2" fontId="69" fillId="23" borderId="0" xfId="0" applyNumberFormat="1" applyFont="1" applyFill="1" applyAlignment="1">
      <alignment horizontal="center" vertical="center"/>
    </xf>
    <xf numFmtId="0" fontId="101" fillId="23" borderId="0" xfId="0" applyFont="1" applyFill="1" applyAlignment="1">
      <alignment horizontal="left" vertical="center"/>
    </xf>
    <xf numFmtId="3" fontId="7" fillId="0" borderId="0" xfId="0" applyNumberFormat="1" applyFont="1" applyAlignment="1">
      <alignment horizontal="center"/>
    </xf>
    <xf numFmtId="0" fontId="7" fillId="0" borderId="0" xfId="0" applyFont="1" applyAlignment="1">
      <alignment horizontal="center"/>
    </xf>
    <xf numFmtId="3" fontId="7" fillId="0" borderId="35" xfId="0" applyNumberFormat="1" applyFont="1" applyBorder="1" applyAlignment="1">
      <alignment horizontal="center"/>
    </xf>
    <xf numFmtId="0" fontId="7" fillId="0" borderId="35" xfId="0" applyFont="1" applyBorder="1" applyAlignment="1">
      <alignment horizontal="center"/>
    </xf>
    <xf numFmtId="4" fontId="7" fillId="0" borderId="0" xfId="0" applyNumberFormat="1" applyFont="1" applyAlignment="1">
      <alignment horizontal="center"/>
    </xf>
    <xf numFmtId="0" fontId="7" fillId="0" borderId="0" xfId="0" applyFont="1" applyAlignment="1">
      <alignment horizontal="justify"/>
    </xf>
    <xf numFmtId="165" fontId="79" fillId="0" borderId="5" xfId="0" applyNumberFormat="1" applyFont="1" applyBorder="1"/>
    <xf numFmtId="0" fontId="7" fillId="0" borderId="5" xfId="0" applyFont="1" applyBorder="1" applyAlignment="1">
      <alignment horizontal="left" wrapText="1"/>
    </xf>
    <xf numFmtId="4" fontId="7" fillId="0" borderId="5" xfId="0" applyNumberFormat="1" applyFont="1" applyBorder="1" applyAlignment="1">
      <alignment horizontal="center"/>
    </xf>
    <xf numFmtId="0" fontId="7" fillId="0" borderId="5" xfId="0" applyFont="1" applyBorder="1" applyAlignment="1">
      <alignment horizontal="justify"/>
    </xf>
    <xf numFmtId="0" fontId="103" fillId="0" borderId="0" xfId="0" applyFont="1" applyAlignment="1">
      <alignment horizontal="left"/>
    </xf>
    <xf numFmtId="0" fontId="7" fillId="0" borderId="0" xfId="0" applyFont="1" applyAlignment="1">
      <alignment horizontal="center" wrapText="1"/>
    </xf>
    <xf numFmtId="0" fontId="7" fillId="0" borderId="0" xfId="0" applyFont="1" applyAlignment="1">
      <alignment horizontal="justify" vertical="top" wrapText="1"/>
    </xf>
    <xf numFmtId="0" fontId="7" fillId="0" borderId="0" xfId="0" applyFont="1" applyAlignment="1">
      <alignment horizontal="center" vertical="center" wrapText="1"/>
    </xf>
    <xf numFmtId="0" fontId="96" fillId="0" borderId="0" xfId="0" applyFont="1" applyAlignment="1">
      <alignment horizontal="center"/>
    </xf>
    <xf numFmtId="0" fontId="96" fillId="0" borderId="0" xfId="0" applyFont="1" applyAlignment="1">
      <alignment horizontal="left" vertical="top"/>
    </xf>
    <xf numFmtId="1" fontId="7" fillId="0" borderId="0" xfId="0" applyNumberFormat="1" applyFont="1" applyAlignment="1">
      <alignment horizontal="center"/>
    </xf>
    <xf numFmtId="14" fontId="69" fillId="0" borderId="0" xfId="0" quotePrefix="1" applyNumberFormat="1" applyFont="1" applyAlignment="1">
      <alignment horizontal="center" vertical="top"/>
    </xf>
    <xf numFmtId="0" fontId="104" fillId="0" borderId="0" xfId="0" applyFont="1" applyAlignment="1">
      <alignment horizontal="justify" vertical="top" wrapText="1"/>
    </xf>
    <xf numFmtId="165" fontId="7" fillId="0" borderId="0" xfId="0" applyNumberFormat="1" applyFont="1" applyAlignment="1">
      <alignment vertical="top"/>
    </xf>
    <xf numFmtId="2" fontId="7" fillId="0" borderId="0" xfId="0" applyNumberFormat="1" applyFont="1" applyAlignment="1">
      <alignment horizontal="left" vertical="top"/>
    </xf>
    <xf numFmtId="2" fontId="7" fillId="0" borderId="0" xfId="0" applyNumberFormat="1" applyFont="1" applyAlignment="1">
      <alignment horizontal="center" vertical="top"/>
    </xf>
    <xf numFmtId="0" fontId="7" fillId="0" borderId="0" xfId="0" applyFont="1" applyAlignment="1">
      <alignment horizontal="left" vertical="top"/>
    </xf>
    <xf numFmtId="0" fontId="97" fillId="0" borderId="0" xfId="0" applyFont="1" applyAlignment="1">
      <alignment horizontal="justify" vertical="top" wrapText="1"/>
    </xf>
    <xf numFmtId="0" fontId="7" fillId="0" borderId="36" xfId="0" applyFont="1" applyBorder="1" applyAlignment="1">
      <alignment horizontal="left" vertical="justify"/>
    </xf>
    <xf numFmtId="2" fontId="7" fillId="0" borderId="0" xfId="0" quotePrefix="1" applyNumberFormat="1" applyFont="1" applyAlignment="1">
      <alignment horizontal="center"/>
    </xf>
    <xf numFmtId="0" fontId="69" fillId="0" borderId="0" xfId="0" applyFont="1" applyAlignment="1">
      <alignment horizontal="justify" vertical="center" wrapText="1"/>
    </xf>
    <xf numFmtId="0" fontId="69" fillId="0" borderId="0" xfId="0" applyFont="1" applyAlignment="1">
      <alignment vertical="top" wrapText="1"/>
    </xf>
    <xf numFmtId="165" fontId="7" fillId="0" borderId="0" xfId="0" applyNumberFormat="1" applyFont="1" applyAlignment="1">
      <alignment vertical="center"/>
    </xf>
    <xf numFmtId="2" fontId="7" fillId="0" borderId="0" xfId="0" applyNumberFormat="1" applyFont="1" applyAlignment="1">
      <alignment horizontal="left" vertical="center"/>
    </xf>
    <xf numFmtId="2" fontId="7" fillId="0" borderId="0" xfId="0" applyNumberFormat="1" applyFont="1" applyAlignment="1">
      <alignment horizontal="center" vertical="center"/>
    </xf>
    <xf numFmtId="0" fontId="7" fillId="0" borderId="0" xfId="0" applyFont="1" applyAlignment="1">
      <alignment horizontal="left" vertical="center"/>
    </xf>
    <xf numFmtId="0" fontId="7" fillId="0" borderId="0" xfId="0" applyFont="1" applyAlignment="1">
      <alignment horizontal="center" vertical="center"/>
    </xf>
    <xf numFmtId="0" fontId="69" fillId="0" borderId="0" xfId="0" applyFont="1" applyAlignment="1">
      <alignment vertical="center"/>
    </xf>
    <xf numFmtId="0" fontId="7" fillId="0" borderId="37" xfId="0" quotePrefix="1" applyFont="1" applyBorder="1" applyAlignment="1">
      <alignment vertical="center"/>
    </xf>
    <xf numFmtId="165" fontId="7" fillId="0" borderId="0" xfId="0" applyNumberFormat="1" applyFont="1" applyAlignment="1">
      <alignment horizontal="left"/>
    </xf>
    <xf numFmtId="2" fontId="7" fillId="0" borderId="0" xfId="0" applyNumberFormat="1" applyFont="1" applyAlignment="1">
      <alignment horizontal="left" vertical="center" wrapText="1"/>
    </xf>
    <xf numFmtId="0" fontId="7" fillId="0" borderId="0" xfId="0" applyFont="1" applyAlignment="1">
      <alignment horizontal="left" vertical="center" wrapText="1"/>
    </xf>
    <xf numFmtId="2" fontId="7" fillId="0" borderId="0" xfId="0" applyNumberFormat="1" applyFont="1" applyAlignment="1">
      <alignment horizontal="center" vertical="center" wrapText="1"/>
    </xf>
    <xf numFmtId="165" fontId="7" fillId="0" borderId="0" xfId="0" applyNumberFormat="1" applyFont="1" applyAlignment="1">
      <alignment vertical="center" wrapText="1"/>
    </xf>
    <xf numFmtId="0" fontId="103" fillId="0" borderId="0" xfId="0" applyFont="1" applyAlignment="1">
      <alignment horizontal="left" vertical="top"/>
    </xf>
    <xf numFmtId="49" fontId="97" fillId="0" borderId="0" xfId="0" applyNumberFormat="1" applyFont="1" applyAlignment="1">
      <alignment horizontal="left" wrapText="1"/>
    </xf>
    <xf numFmtId="49" fontId="7" fillId="0" borderId="0" xfId="0" applyNumberFormat="1" applyFont="1" applyAlignment="1">
      <alignment wrapText="1"/>
    </xf>
    <xf numFmtId="49" fontId="7" fillId="0" borderId="0" xfId="0" applyNumberFormat="1" applyFont="1" applyAlignment="1">
      <alignment horizontal="left" wrapText="1"/>
    </xf>
    <xf numFmtId="49" fontId="7" fillId="0" borderId="0" xfId="0" applyNumberFormat="1" applyFont="1" applyAlignment="1">
      <alignment horizontal="center" wrapText="1"/>
    </xf>
    <xf numFmtId="49" fontId="7" fillId="0" borderId="0" xfId="0" applyNumberFormat="1" applyFont="1" applyAlignment="1">
      <alignment horizontal="center" vertical="top" wrapText="1"/>
    </xf>
    <xf numFmtId="0" fontId="110" fillId="0" borderId="0" xfId="0" applyFont="1" applyAlignment="1">
      <alignment horizontal="left"/>
    </xf>
    <xf numFmtId="49" fontId="7" fillId="0" borderId="0" xfId="0" applyNumberFormat="1" applyFont="1" applyAlignment="1">
      <alignment vertical="top" wrapText="1"/>
    </xf>
    <xf numFmtId="0" fontId="75" fillId="0" borderId="0" xfId="0" applyFont="1" applyAlignment="1">
      <alignment horizontal="left"/>
    </xf>
    <xf numFmtId="165" fontId="79" fillId="0" borderId="0" xfId="0" applyNumberFormat="1" applyFont="1" applyAlignment="1">
      <alignment horizontal="left"/>
    </xf>
    <xf numFmtId="165" fontId="79" fillId="0" borderId="35" xfId="0" applyNumberFormat="1" applyFont="1" applyBorder="1" applyAlignment="1">
      <alignment horizontal="left"/>
    </xf>
    <xf numFmtId="0" fontId="79" fillId="0" borderId="35" xfId="0" applyFont="1" applyBorder="1" applyAlignment="1">
      <alignment horizontal="left"/>
    </xf>
    <xf numFmtId="165" fontId="7" fillId="0" borderId="5" xfId="0" applyNumberFormat="1" applyFont="1" applyBorder="1"/>
    <xf numFmtId="2" fontId="7" fillId="0" borderId="0" xfId="0" applyNumberFormat="1" applyFont="1" applyAlignment="1">
      <alignment horizontal="center" wrapText="1"/>
    </xf>
    <xf numFmtId="0" fontId="7" fillId="0" borderId="0" xfId="0" quotePrefix="1" applyFont="1" applyAlignment="1">
      <alignment horizontal="justify" wrapText="1"/>
    </xf>
    <xf numFmtId="0" fontId="7" fillId="0" borderId="0" xfId="0" applyFont="1" applyAlignment="1">
      <alignment horizontal="center" vertical="top" wrapText="1"/>
    </xf>
    <xf numFmtId="4" fontId="7" fillId="0" borderId="0" xfId="0" applyNumberFormat="1" applyFont="1" applyAlignment="1">
      <alignment horizontal="left"/>
    </xf>
    <xf numFmtId="1" fontId="7" fillId="0" borderId="0" xfId="0" applyNumberFormat="1" applyFont="1" applyAlignment="1">
      <alignment horizontal="center" wrapText="1"/>
    </xf>
    <xf numFmtId="0" fontId="7" fillId="0" borderId="0" xfId="0" quotePrefix="1" applyFont="1" applyAlignment="1">
      <alignment horizontal="justify" vertical="top" wrapText="1"/>
    </xf>
    <xf numFmtId="0" fontId="69" fillId="0" borderId="0" xfId="2438" applyFont="1" applyAlignment="1">
      <alignment vertical="top" wrapText="1"/>
    </xf>
    <xf numFmtId="0" fontId="97" fillId="0" borderId="0" xfId="0" applyFont="1" applyAlignment="1">
      <alignment horizontal="left" vertical="top"/>
    </xf>
    <xf numFmtId="2" fontId="97" fillId="0" borderId="0" xfId="0" applyNumberFormat="1" applyFont="1" applyAlignment="1">
      <alignment horizontal="left" vertical="top"/>
    </xf>
    <xf numFmtId="0" fontId="97" fillId="0" borderId="0" xfId="0" applyFont="1" applyAlignment="1">
      <alignment horizontal="left" vertical="center"/>
    </xf>
    <xf numFmtId="2" fontId="69" fillId="55" borderId="0" xfId="0" applyNumberFormat="1" applyFont="1" applyFill="1" applyAlignment="1">
      <alignment horizontal="center" vertical="center"/>
    </xf>
    <xf numFmtId="2" fontId="69" fillId="55" borderId="0" xfId="0" applyNumberFormat="1" applyFont="1" applyFill="1" applyAlignment="1">
      <alignment horizontal="center" vertical="center" wrapText="1"/>
    </xf>
    <xf numFmtId="2" fontId="69" fillId="55" borderId="0" xfId="0" applyNumberFormat="1" applyFont="1" applyFill="1" applyAlignment="1">
      <alignment horizontal="left" vertical="center"/>
    </xf>
    <xf numFmtId="0" fontId="69" fillId="55" borderId="0" xfId="0" applyFont="1" applyFill="1" applyAlignment="1">
      <alignment horizontal="left" vertical="center" wrapText="1"/>
    </xf>
    <xf numFmtId="0" fontId="99" fillId="55" borderId="0" xfId="0" applyFont="1" applyFill="1" applyAlignment="1">
      <alignment horizontal="left" vertical="center"/>
    </xf>
    <xf numFmtId="0" fontId="69" fillId="55" borderId="0" xfId="0" applyFont="1" applyFill="1" applyAlignment="1">
      <alignment horizontal="left" vertical="top" wrapText="1"/>
    </xf>
    <xf numFmtId="2" fontId="69" fillId="55" borderId="38" xfId="0" applyNumberFormat="1" applyFont="1" applyFill="1" applyBorder="1" applyAlignment="1">
      <alignment horizontal="center" vertical="center"/>
    </xf>
    <xf numFmtId="2" fontId="69" fillId="55" borderId="39" xfId="0" applyNumberFormat="1" applyFont="1" applyFill="1" applyBorder="1" applyAlignment="1">
      <alignment horizontal="center" vertical="center" wrapText="1"/>
    </xf>
    <xf numFmtId="2" fontId="69" fillId="55" borderId="39" xfId="0" applyNumberFormat="1" applyFont="1" applyFill="1" applyBorder="1" applyAlignment="1">
      <alignment horizontal="left" vertical="center"/>
    </xf>
    <xf numFmtId="2" fontId="69" fillId="55" borderId="39" xfId="0" applyNumberFormat="1" applyFont="1" applyFill="1" applyBorder="1" applyAlignment="1">
      <alignment horizontal="center" vertical="center"/>
    </xf>
    <xf numFmtId="0" fontId="69" fillId="55" borderId="39" xfId="0" applyFont="1" applyFill="1" applyBorder="1" applyAlignment="1">
      <alignment horizontal="left" vertical="center" wrapText="1"/>
    </xf>
    <xf numFmtId="0" fontId="99" fillId="55" borderId="39" xfId="0" applyFont="1" applyFill="1" applyBorder="1" applyAlignment="1">
      <alignment horizontal="left" vertical="center"/>
    </xf>
    <xf numFmtId="0" fontId="69" fillId="55" borderId="40" xfId="0" applyFont="1" applyFill="1" applyBorder="1" applyAlignment="1">
      <alignment horizontal="left" vertical="top" wrapText="1"/>
    </xf>
    <xf numFmtId="0" fontId="114" fillId="0" borderId="0" xfId="0" applyFont="1"/>
    <xf numFmtId="0" fontId="115" fillId="0" borderId="0" xfId="0" applyFont="1" applyAlignment="1">
      <alignment horizontal="left" vertical="top"/>
    </xf>
    <xf numFmtId="0" fontId="115" fillId="0" borderId="0" xfId="0" applyFont="1" applyAlignment="1">
      <alignment horizontal="justify" vertical="top" wrapText="1"/>
    </xf>
    <xf numFmtId="0" fontId="61" fillId="0" borderId="0" xfId="0" applyFont="1"/>
    <xf numFmtId="0" fontId="113" fillId="0" borderId="0" xfId="0" applyFont="1"/>
    <xf numFmtId="0" fontId="116" fillId="0" borderId="0" xfId="0" applyFont="1" applyAlignment="1">
      <alignment horizontal="center"/>
    </xf>
    <xf numFmtId="2" fontId="69" fillId="0" borderId="0" xfId="0" applyNumberFormat="1" applyFont="1" applyAlignment="1">
      <alignment horizontal="justify" vertical="top" wrapText="1"/>
    </xf>
    <xf numFmtId="0" fontId="69" fillId="0" borderId="0" xfId="0" applyFont="1" applyAlignment="1">
      <alignment horizontal="left" vertical="top"/>
    </xf>
    <xf numFmtId="2" fontId="69" fillId="0" borderId="0" xfId="0" applyNumberFormat="1" applyFont="1" applyAlignment="1">
      <alignment horizontal="justify" wrapText="1"/>
    </xf>
    <xf numFmtId="0" fontId="69" fillId="0" borderId="0" xfId="0" quotePrefix="1" applyFont="1" applyAlignment="1">
      <alignment horizontal="left" vertical="top"/>
    </xf>
    <xf numFmtId="0" fontId="117" fillId="0" borderId="0" xfId="0" applyFont="1"/>
    <xf numFmtId="0" fontId="116" fillId="0" borderId="0" xfId="0" applyFont="1" applyAlignment="1">
      <alignment vertical="center"/>
    </xf>
    <xf numFmtId="0" fontId="116" fillId="0" borderId="0" xfId="0" applyFont="1" applyAlignment="1">
      <alignment horizontal="left" vertical="top" wrapText="1"/>
    </xf>
    <xf numFmtId="0" fontId="117" fillId="0" borderId="0" xfId="0" applyFont="1" applyAlignment="1">
      <alignment horizontal="left" vertical="top" wrapText="1"/>
    </xf>
    <xf numFmtId="4" fontId="7" fillId="0" borderId="0" xfId="0" applyNumberFormat="1" applyFont="1" applyAlignment="1">
      <alignment horizontal="right"/>
    </xf>
    <xf numFmtId="4" fontId="48" fillId="0" borderId="0" xfId="0" applyNumberFormat="1" applyFont="1"/>
    <xf numFmtId="165" fontId="18" fillId="0" borderId="0" xfId="2530" applyNumberFormat="1" applyFont="1" applyFill="1" applyBorder="1" applyProtection="1">
      <protection hidden="1"/>
    </xf>
    <xf numFmtId="43" fontId="79" fillId="0" borderId="0" xfId="2530" applyFont="1" applyFill="1" applyBorder="1" applyAlignment="1" applyProtection="1">
      <alignment horizontal="center"/>
      <protection hidden="1"/>
    </xf>
    <xf numFmtId="43" fontId="18" fillId="0" borderId="0" xfId="2530" applyFont="1" applyFill="1" applyBorder="1" applyAlignment="1" applyProtection="1">
      <alignment horizontal="right"/>
      <protection hidden="1"/>
    </xf>
    <xf numFmtId="43" fontId="18" fillId="0" borderId="0" xfId="2531" applyFont="1" applyFill="1" applyBorder="1" applyProtection="1">
      <protection hidden="1"/>
    </xf>
    <xf numFmtId="43" fontId="120" fillId="0" borderId="0" xfId="2531" applyFont="1" applyFill="1" applyBorder="1" applyAlignment="1" applyProtection="1">
      <alignment horizontal="center"/>
      <protection hidden="1"/>
    </xf>
    <xf numFmtId="43" fontId="120" fillId="0" borderId="0" xfId="2531" applyFont="1" applyFill="1" applyBorder="1" applyProtection="1">
      <protection hidden="1"/>
    </xf>
    <xf numFmtId="4" fontId="40" fillId="0" borderId="0" xfId="0" applyNumberFormat="1" applyFont="1" applyAlignment="1">
      <alignment horizontal="right"/>
    </xf>
    <xf numFmtId="2" fontId="7" fillId="0" borderId="0" xfId="0" applyNumberFormat="1" applyFont="1" applyAlignment="1">
      <alignment horizontal="justify" vertical="top" wrapText="1"/>
    </xf>
    <xf numFmtId="3" fontId="40" fillId="0" borderId="0" xfId="0" applyNumberFormat="1" applyFont="1" applyAlignment="1">
      <alignment horizontal="right"/>
    </xf>
    <xf numFmtId="2" fontId="18" fillId="0" borderId="0" xfId="0" applyNumberFormat="1" applyFont="1" applyAlignment="1">
      <alignment horizontal="justify" vertical="top" wrapText="1"/>
    </xf>
    <xf numFmtId="43" fontId="118" fillId="0" borderId="0" xfId="2531" applyFont="1" applyFill="1" applyBorder="1" applyProtection="1">
      <protection hidden="1"/>
    </xf>
    <xf numFmtId="0" fontId="61" fillId="0" borderId="0" xfId="0" applyFont="1" applyAlignment="1">
      <alignment horizontal="center" vertical="center"/>
    </xf>
    <xf numFmtId="43" fontId="40" fillId="0" borderId="0" xfId="2531" applyFont="1" applyFill="1" applyBorder="1" applyProtection="1">
      <protection hidden="1"/>
    </xf>
    <xf numFmtId="4" fontId="40" fillId="0" borderId="0" xfId="0" applyNumberFormat="1" applyFont="1" applyAlignment="1">
      <alignment horizontal="right" vertical="center"/>
    </xf>
    <xf numFmtId="43" fontId="40" fillId="0" borderId="0" xfId="2531" applyFont="1" applyFill="1" applyBorder="1" applyAlignment="1" applyProtection="1">
      <alignment horizontal="right"/>
      <protection hidden="1"/>
    </xf>
    <xf numFmtId="43" fontId="40" fillId="0" borderId="0" xfId="2531" applyFont="1" applyFill="1" applyBorder="1" applyAlignment="1" applyProtection="1">
      <alignment horizontal="right" vertical="top"/>
      <protection hidden="1"/>
    </xf>
    <xf numFmtId="43" fontId="120" fillId="0" borderId="0" xfId="2531" applyFont="1" applyFill="1" applyBorder="1" applyAlignment="1" applyProtection="1">
      <alignment vertical="center"/>
      <protection hidden="1"/>
    </xf>
    <xf numFmtId="4" fontId="7" fillId="0" borderId="0" xfId="0" applyNumberFormat="1" applyFont="1"/>
    <xf numFmtId="43" fontId="118" fillId="0" borderId="0" xfId="2531" applyFont="1" applyFill="1" applyBorder="1" applyAlignment="1" applyProtection="1">
      <alignment horizontal="right"/>
      <protection hidden="1"/>
    </xf>
    <xf numFmtId="43" fontId="120" fillId="56" borderId="2" xfId="2531" applyFont="1" applyFill="1" applyBorder="1" applyProtection="1">
      <protection hidden="1"/>
    </xf>
    <xf numFmtId="43" fontId="18" fillId="56" borderId="2" xfId="2531" applyFont="1" applyFill="1" applyBorder="1" applyProtection="1">
      <protection hidden="1"/>
    </xf>
    <xf numFmtId="3" fontId="40" fillId="54" borderId="1" xfId="0" applyNumberFormat="1" applyFont="1" applyFill="1" applyBorder="1" applyAlignment="1">
      <alignment horizontal="right"/>
    </xf>
    <xf numFmtId="4" fontId="40" fillId="54" borderId="1" xfId="0" applyNumberFormat="1" applyFont="1" applyFill="1" applyBorder="1" applyAlignment="1">
      <alignment horizontal="right"/>
    </xf>
    <xf numFmtId="43" fontId="18" fillId="56" borderId="0" xfId="2531" applyFont="1" applyFill="1" applyBorder="1" applyProtection="1">
      <protection hidden="1"/>
    </xf>
    <xf numFmtId="43" fontId="120" fillId="56" borderId="0" xfId="2531" applyFont="1" applyFill="1" applyBorder="1" applyProtection="1">
      <protection hidden="1"/>
    </xf>
    <xf numFmtId="3" fontId="40" fillId="0" borderId="5" xfId="0" applyNumberFormat="1" applyFont="1" applyBorder="1" applyAlignment="1">
      <alignment horizontal="right"/>
    </xf>
    <xf numFmtId="0" fontId="40" fillId="0" borderId="0" xfId="0" applyFont="1" applyAlignment="1">
      <alignment horizontal="justify" wrapText="1"/>
    </xf>
    <xf numFmtId="4" fontId="40" fillId="54" borderId="41" xfId="0" applyNumberFormat="1" applyFont="1" applyFill="1" applyBorder="1" applyAlignment="1">
      <alignment horizontal="right" vertical="top"/>
    </xf>
    <xf numFmtId="4" fontId="40" fillId="54" borderId="1" xfId="0" applyNumberFormat="1" applyFont="1" applyFill="1" applyBorder="1" applyAlignment="1">
      <alignment horizontal="right" vertical="center"/>
    </xf>
    <xf numFmtId="43" fontId="120" fillId="0" borderId="0" xfId="2531" applyFont="1" applyFill="1" applyBorder="1" applyAlignment="1" applyProtection="1">
      <alignment horizontal="center" vertical="center"/>
      <protection hidden="1"/>
    </xf>
    <xf numFmtId="43" fontId="120" fillId="0" borderId="0" xfId="2531" applyFont="1" applyFill="1" applyBorder="1" applyAlignment="1" applyProtection="1">
      <alignment horizontal="left"/>
      <protection hidden="1"/>
    </xf>
    <xf numFmtId="0" fontId="40" fillId="0" borderId="0" xfId="0" applyFont="1" applyAlignment="1">
      <alignment horizontal="justify" vertical="top" wrapText="1"/>
    </xf>
    <xf numFmtId="0" fontId="40" fillId="0" borderId="0" xfId="0" applyFont="1" applyAlignment="1">
      <alignment horizontal="justify" vertical="center" wrapText="1"/>
    </xf>
    <xf numFmtId="49" fontId="40" fillId="0" borderId="0" xfId="0" applyNumberFormat="1" applyFont="1" applyAlignment="1">
      <alignment horizontal="justify" vertical="top" wrapText="1"/>
    </xf>
    <xf numFmtId="0" fontId="40" fillId="0" borderId="5" xfId="0" applyFont="1" applyBorder="1" applyAlignment="1">
      <alignment horizontal="justify" vertical="top" wrapText="1"/>
    </xf>
    <xf numFmtId="0" fontId="40" fillId="0" borderId="6" xfId="0" applyFont="1" applyBorder="1" applyAlignment="1">
      <alignment horizontal="justify" vertical="top" wrapText="1"/>
    </xf>
    <xf numFmtId="3" fontId="40" fillId="0" borderId="0" xfId="0" applyNumberFormat="1" applyFont="1" applyAlignment="1">
      <alignment horizontal="right" vertical="center"/>
    </xf>
    <xf numFmtId="0" fontId="40" fillId="0" borderId="0" xfId="0" applyFont="1" applyAlignment="1">
      <alignment horizontal="justify"/>
    </xf>
    <xf numFmtId="0" fontId="0" fillId="0" borderId="0" xfId="0" applyAlignment="1">
      <alignment vertical="top"/>
    </xf>
    <xf numFmtId="4" fontId="40" fillId="0" borderId="5" xfId="0" applyNumberFormat="1" applyFont="1" applyBorder="1" applyAlignment="1">
      <alignment horizontal="right"/>
    </xf>
    <xf numFmtId="49" fontId="122" fillId="0" borderId="0" xfId="0" quotePrefix="1" applyNumberFormat="1" applyFont="1" applyAlignment="1">
      <alignment horizontal="center" vertical="top"/>
    </xf>
    <xf numFmtId="43" fontId="40" fillId="0" borderId="0" xfId="2531" applyFont="1" applyFill="1" applyBorder="1" applyAlignment="1" applyProtection="1">
      <alignment horizontal="left" vertical="top"/>
      <protection hidden="1"/>
    </xf>
    <xf numFmtId="0" fontId="40" fillId="0" borderId="0" xfId="0" applyFont="1" applyAlignment="1">
      <alignment horizontal="justify" vertical="top"/>
    </xf>
    <xf numFmtId="43" fontId="104" fillId="0" borderId="0" xfId="2531" applyFont="1" applyFill="1" applyBorder="1" applyProtection="1">
      <protection hidden="1"/>
    </xf>
    <xf numFmtId="0" fontId="104" fillId="0" borderId="0" xfId="0" applyFont="1" applyAlignment="1">
      <alignment horizontal="justify" vertical="center" wrapText="1"/>
    </xf>
    <xf numFmtId="0" fontId="78" fillId="0" borderId="0" xfId="2468"/>
    <xf numFmtId="4" fontId="78" fillId="0" borderId="0" xfId="2468" applyNumberFormat="1"/>
    <xf numFmtId="4" fontId="124" fillId="0" borderId="2" xfId="2468" applyNumberFormat="1" applyFont="1" applyBorder="1"/>
    <xf numFmtId="0" fontId="124" fillId="0" borderId="2" xfId="2468" applyFont="1" applyBorder="1" applyAlignment="1">
      <alignment horizontal="center"/>
    </xf>
    <xf numFmtId="0" fontId="125" fillId="0" borderId="2" xfId="2468" applyFont="1" applyBorder="1" applyAlignment="1">
      <alignment horizontal="justify" vertical="center" wrapText="1"/>
    </xf>
    <xf numFmtId="49" fontId="124" fillId="0" borderId="3" xfId="2468" applyNumberFormat="1" applyFont="1" applyBorder="1" applyAlignment="1">
      <alignment horizontal="center" vertical="top"/>
    </xf>
    <xf numFmtId="4" fontId="69" fillId="24" borderId="2" xfId="2468" applyNumberFormat="1" applyFont="1" applyFill="1" applyBorder="1" applyAlignment="1">
      <alignment horizontal="right" vertical="center" wrapText="1"/>
    </xf>
    <xf numFmtId="176" fontId="69" fillId="24" borderId="2" xfId="2468" applyNumberFormat="1" applyFont="1" applyFill="1" applyBorder="1" applyAlignment="1">
      <alignment horizontal="right" vertical="center" wrapText="1"/>
    </xf>
    <xf numFmtId="0" fontId="69" fillId="24" borderId="2" xfId="2468" applyFont="1" applyFill="1" applyBorder="1" applyAlignment="1">
      <alignment horizontal="right" vertical="center" wrapText="1"/>
    </xf>
    <xf numFmtId="0" fontId="69" fillId="24" borderId="2" xfId="2468" applyFont="1" applyFill="1" applyBorder="1" applyAlignment="1">
      <alignment horizontal="left" vertical="center"/>
    </xf>
    <xf numFmtId="4" fontId="69" fillId="24" borderId="2" xfId="2468" applyNumberFormat="1" applyFont="1" applyFill="1" applyBorder="1" applyAlignment="1">
      <alignment horizontal="right"/>
    </xf>
    <xf numFmtId="176" fontId="69" fillId="24" borderId="2" xfId="2468" applyNumberFormat="1" applyFont="1" applyFill="1" applyBorder="1" applyAlignment="1">
      <alignment horizontal="left" wrapText="1"/>
    </xf>
    <xf numFmtId="0" fontId="69" fillId="24" borderId="2" xfId="2468" applyFont="1" applyFill="1" applyBorder="1" applyAlignment="1">
      <alignment horizontal="left" wrapText="1"/>
    </xf>
    <xf numFmtId="0" fontId="69" fillId="24" borderId="2" xfId="2468" applyFont="1" applyFill="1" applyBorder="1" applyAlignment="1">
      <alignment horizontal="left" vertical="top" wrapText="1"/>
    </xf>
    <xf numFmtId="49" fontId="104" fillId="24" borderId="3" xfId="2468" applyNumberFormat="1" applyFont="1" applyFill="1" applyBorder="1" applyAlignment="1">
      <alignment horizontal="left" vertical="top"/>
    </xf>
    <xf numFmtId="4" fontId="124" fillId="0" borderId="0" xfId="2468" applyNumberFormat="1" applyFont="1" applyAlignment="1">
      <alignment vertical="center"/>
    </xf>
    <xf numFmtId="0" fontId="124" fillId="0" borderId="0" xfId="2468" applyFont="1" applyAlignment="1">
      <alignment horizontal="center" vertical="center"/>
    </xf>
    <xf numFmtId="0" fontId="124" fillId="0" borderId="0" xfId="2468" applyFont="1" applyAlignment="1">
      <alignment horizontal="justify" vertical="center" wrapText="1"/>
    </xf>
    <xf numFmtId="49" fontId="125" fillId="0" borderId="0" xfId="2468" applyNumberFormat="1" applyFont="1" applyAlignment="1">
      <alignment horizontal="left" vertical="center"/>
    </xf>
    <xf numFmtId="176" fontId="69" fillId="24" borderId="2" xfId="2468" applyNumberFormat="1" applyFont="1" applyFill="1" applyBorder="1" applyAlignment="1">
      <alignment horizontal="center" wrapText="1"/>
    </xf>
    <xf numFmtId="0" fontId="69" fillId="24" borderId="2" xfId="2468" applyFont="1" applyFill="1" applyBorder="1" applyAlignment="1">
      <alignment horizontal="center" wrapText="1"/>
    </xf>
    <xf numFmtId="0" fontId="69" fillId="24" borderId="2" xfId="2468" applyFont="1" applyFill="1" applyBorder="1" applyAlignment="1">
      <alignment horizontal="right" vertical="top" wrapText="1"/>
    </xf>
    <xf numFmtId="49" fontId="7" fillId="24" borderId="3" xfId="2468" applyNumberFormat="1" applyFont="1" applyFill="1" applyBorder="1" applyAlignment="1">
      <alignment vertical="top"/>
    </xf>
    <xf numFmtId="177" fontId="18" fillId="0" borderId="0" xfId="2469" applyNumberFormat="1" applyFont="1" applyAlignment="1">
      <alignment horizontal="center" vertical="top" wrapText="1"/>
    </xf>
    <xf numFmtId="4" fontId="18" fillId="0" borderId="0" xfId="2469" applyNumberFormat="1" applyFont="1" applyAlignment="1">
      <alignment horizontal="center" vertical="top" wrapText="1"/>
    </xf>
    <xf numFmtId="3" fontId="18" fillId="0" borderId="0" xfId="2469" applyNumberFormat="1" applyFont="1" applyAlignment="1">
      <alignment horizontal="center" vertical="top"/>
    </xf>
    <xf numFmtId="0" fontId="18" fillId="0" borderId="0" xfId="2469" applyFont="1"/>
    <xf numFmtId="0" fontId="18" fillId="0" borderId="0" xfId="2469" applyFont="1" applyAlignment="1">
      <alignment vertical="top" wrapText="1"/>
    </xf>
    <xf numFmtId="49" fontId="18" fillId="0" borderId="0" xfId="2469" applyNumberFormat="1" applyFont="1" applyAlignment="1">
      <alignment horizontal="left" vertical="top"/>
    </xf>
    <xf numFmtId="0" fontId="7" fillId="0" borderId="0" xfId="2469" applyAlignment="1">
      <alignment horizontal="right"/>
    </xf>
    <xf numFmtId="0" fontId="7" fillId="0" borderId="0" xfId="2469" applyAlignment="1">
      <alignment vertical="top" wrapText="1"/>
    </xf>
    <xf numFmtId="0" fontId="7" fillId="0" borderId="0" xfId="2469" applyAlignment="1">
      <alignment horizontal="center" vertical="top"/>
    </xf>
    <xf numFmtId="0" fontId="18" fillId="0" borderId="0" xfId="2469" applyFont="1" applyAlignment="1">
      <alignment horizontal="right"/>
    </xf>
    <xf numFmtId="49" fontId="7" fillId="0" borderId="0" xfId="2469" applyNumberFormat="1" applyAlignment="1">
      <alignment horizontal="left" vertical="top"/>
    </xf>
    <xf numFmtId="0" fontId="40" fillId="0" borderId="0" xfId="2471" applyFont="1" applyAlignment="1">
      <alignment horizontal="right"/>
    </xf>
    <xf numFmtId="0" fontId="40" fillId="0" borderId="0" xfId="2471" applyFont="1" applyAlignment="1">
      <alignment vertical="top" wrapText="1"/>
    </xf>
    <xf numFmtId="49" fontId="7" fillId="0" borderId="0" xfId="2469" applyNumberFormat="1" applyAlignment="1">
      <alignment horizontal="center" vertical="center"/>
    </xf>
    <xf numFmtId="0" fontId="4" fillId="24" borderId="4" xfId="2468" applyFont="1" applyFill="1" applyBorder="1" applyAlignment="1">
      <alignment horizontal="right" wrapText="1"/>
    </xf>
    <xf numFmtId="4" fontId="120" fillId="24" borderId="2" xfId="2468" applyNumberFormat="1" applyFont="1" applyFill="1" applyBorder="1" applyAlignment="1">
      <alignment horizontal="center" wrapText="1"/>
    </xf>
    <xf numFmtId="49" fontId="120" fillId="24" borderId="2" xfId="2468" applyNumberFormat="1" applyFont="1" applyFill="1" applyBorder="1" applyAlignment="1">
      <alignment horizontal="center" wrapText="1"/>
    </xf>
    <xf numFmtId="49" fontId="120" fillId="24" borderId="2" xfId="2468" applyNumberFormat="1" applyFont="1" applyFill="1" applyBorder="1" applyAlignment="1">
      <alignment horizontal="left" vertical="top"/>
    </xf>
    <xf numFmtId="49" fontId="120" fillId="24" borderId="3" xfId="2468" applyNumberFormat="1" applyFont="1" applyFill="1" applyBorder="1" applyAlignment="1">
      <alignment horizontal="center" vertical="top" wrapText="1"/>
    </xf>
    <xf numFmtId="0" fontId="7" fillId="0" borderId="0" xfId="2468" applyFont="1" applyAlignment="1">
      <alignment horizontal="center"/>
    </xf>
    <xf numFmtId="4" fontId="7" fillId="0" borderId="0" xfId="2468" applyNumberFormat="1" applyFont="1" applyAlignment="1">
      <alignment horizontal="center"/>
    </xf>
    <xf numFmtId="0" fontId="7" fillId="0" borderId="0" xfId="2468" applyFont="1" applyAlignment="1">
      <alignment horizontal="center" vertical="top" wrapText="1"/>
    </xf>
    <xf numFmtId="49" fontId="7" fillId="0" borderId="0" xfId="2468" applyNumberFormat="1" applyFont="1" applyAlignment="1">
      <alignment horizontal="center" vertical="top"/>
    </xf>
    <xf numFmtId="177" fontId="7" fillId="0" borderId="0" xfId="2469" applyNumberFormat="1" applyAlignment="1">
      <alignment horizontal="center" vertical="top" wrapText="1"/>
    </xf>
    <xf numFmtId="4" fontId="7" fillId="0" borderId="0" xfId="2469" applyNumberFormat="1" applyAlignment="1">
      <alignment horizontal="center" vertical="top" wrapText="1"/>
    </xf>
    <xf numFmtId="3" fontId="7" fillId="0" borderId="0" xfId="2469" applyNumberFormat="1" applyAlignment="1">
      <alignment horizontal="center" vertical="top"/>
    </xf>
    <xf numFmtId="0" fontId="7" fillId="0" borderId="0" xfId="2469"/>
    <xf numFmtId="177" fontId="7" fillId="0" borderId="0" xfId="2469" applyNumberFormat="1"/>
    <xf numFmtId="4" fontId="7" fillId="0" borderId="0" xfId="2469" applyNumberFormat="1"/>
    <xf numFmtId="0" fontId="7" fillId="0" borderId="0" xfId="2469" applyAlignment="1">
      <alignment horizontal="center"/>
    </xf>
    <xf numFmtId="0" fontId="7" fillId="0" borderId="0" xfId="2469" applyAlignment="1">
      <alignment wrapText="1"/>
    </xf>
    <xf numFmtId="177" fontId="7" fillId="0" borderId="0" xfId="2469" applyNumberFormat="1" applyAlignment="1">
      <alignment horizontal="center" wrapText="1"/>
    </xf>
    <xf numFmtId="4" fontId="7" fillId="0" borderId="0" xfId="2468" applyNumberFormat="1" applyFont="1"/>
    <xf numFmtId="49" fontId="7" fillId="0" borderId="0" xfId="2468" applyNumberFormat="1" applyFont="1" applyAlignment="1">
      <alignment horizontal="center" wrapText="1"/>
    </xf>
    <xf numFmtId="49" fontId="7" fillId="0" borderId="0" xfId="2468" applyNumberFormat="1" applyFont="1" applyAlignment="1">
      <alignment horizontal="justify" vertical="top" wrapText="1"/>
    </xf>
    <xf numFmtId="49" fontId="7" fillId="0" borderId="0" xfId="2468" applyNumberFormat="1" applyFont="1" applyAlignment="1">
      <alignment horizontal="center" vertical="top" wrapText="1"/>
    </xf>
    <xf numFmtId="0" fontId="126" fillId="24" borderId="4" xfId="2468" applyFont="1" applyFill="1" applyBorder="1" applyAlignment="1">
      <alignment horizontal="right" wrapText="1"/>
    </xf>
    <xf numFmtId="4" fontId="69" fillId="24" borderId="2" xfId="2468" applyNumberFormat="1" applyFont="1" applyFill="1" applyBorder="1" applyAlignment="1">
      <alignment horizontal="center" wrapText="1"/>
    </xf>
    <xf numFmtId="49" fontId="69" fillId="24" borderId="2" xfId="2468" applyNumberFormat="1" applyFont="1" applyFill="1" applyBorder="1" applyAlignment="1">
      <alignment horizontal="center" wrapText="1"/>
    </xf>
    <xf numFmtId="49" fontId="69" fillId="24" borderId="2" xfId="2468" applyNumberFormat="1" applyFont="1" applyFill="1" applyBorder="1" applyAlignment="1">
      <alignment horizontal="left" vertical="top"/>
    </xf>
    <xf numFmtId="49" fontId="69" fillId="24" borderId="3" xfId="2468" applyNumberFormat="1" applyFont="1" applyFill="1" applyBorder="1" applyAlignment="1">
      <alignment horizontal="center" vertical="top" wrapText="1"/>
    </xf>
    <xf numFmtId="177" fontId="7" fillId="0" borderId="0" xfId="2469" applyNumberFormat="1" applyAlignment="1">
      <alignment horizontal="center"/>
    </xf>
    <xf numFmtId="4" fontId="7" fillId="0" borderId="0" xfId="2469" applyNumberFormat="1" applyAlignment="1">
      <alignment horizontal="center"/>
    </xf>
    <xf numFmtId="49" fontId="7" fillId="0" borderId="0" xfId="2468" applyNumberFormat="1" applyFont="1" applyAlignment="1">
      <alignment horizontal="justify" vertical="top"/>
    </xf>
    <xf numFmtId="0" fontId="7" fillId="0" borderId="0" xfId="2468" applyFont="1" applyAlignment="1">
      <alignment horizontal="center" vertical="top"/>
    </xf>
    <xf numFmtId="4" fontId="7" fillId="0" borderId="0" xfId="2468" applyNumberFormat="1" applyFont="1" applyAlignment="1">
      <alignment horizontal="right" wrapText="1"/>
    </xf>
    <xf numFmtId="4" fontId="7" fillId="0" borderId="0" xfId="2468" applyNumberFormat="1" applyFont="1" applyAlignment="1">
      <alignment horizontal="right"/>
    </xf>
    <xf numFmtId="1" fontId="7" fillId="0" borderId="0" xfId="2468" applyNumberFormat="1" applyFont="1"/>
    <xf numFmtId="49" fontId="7" fillId="0" borderId="0" xfId="2468" applyNumberFormat="1" applyFont="1" applyAlignment="1">
      <alignment horizontal="center"/>
    </xf>
    <xf numFmtId="0" fontId="7" fillId="0" borderId="0" xfId="2468" applyFont="1"/>
    <xf numFmtId="0" fontId="7" fillId="0" borderId="0" xfId="2468" applyFont="1" applyAlignment="1">
      <alignment horizontal="justify" vertical="top" wrapText="1"/>
    </xf>
    <xf numFmtId="1" fontId="7" fillId="0" borderId="0" xfId="2468" applyNumberFormat="1" applyFont="1" applyAlignment="1">
      <alignment horizontal="center" vertical="top" wrapText="1"/>
    </xf>
    <xf numFmtId="0" fontId="7" fillId="0" borderId="0" xfId="2468" applyFont="1" applyAlignment="1">
      <alignment vertical="center"/>
    </xf>
    <xf numFmtId="4" fontId="7" fillId="0" borderId="0" xfId="2468" applyNumberFormat="1" applyFont="1" applyAlignment="1">
      <alignment vertical="center"/>
    </xf>
    <xf numFmtId="2" fontId="7" fillId="0" borderId="0" xfId="2468" applyNumberFormat="1" applyFont="1" applyAlignment="1">
      <alignment vertical="center"/>
    </xf>
    <xf numFmtId="4" fontId="108" fillId="0" borderId="0" xfId="2532" applyNumberFormat="1" applyFont="1" applyAlignment="1" applyProtection="1">
      <alignment horizontal="right"/>
      <protection locked="0"/>
    </xf>
    <xf numFmtId="0" fontId="127" fillId="0" borderId="0" xfId="2468" applyFont="1" applyAlignment="1">
      <alignment vertical="center"/>
    </xf>
    <xf numFmtId="0" fontId="7" fillId="0" borderId="0" xfId="2533" applyFont="1" applyAlignment="1">
      <alignment vertical="center" wrapText="1"/>
    </xf>
    <xf numFmtId="0" fontId="7" fillId="0" borderId="0" xfId="2468" applyFont="1" applyAlignment="1">
      <alignment horizontal="center" wrapText="1"/>
    </xf>
    <xf numFmtId="0" fontId="7" fillId="0" borderId="0" xfId="2468" applyFont="1" applyAlignment="1">
      <alignment horizontal="justify" vertical="center" wrapText="1"/>
    </xf>
    <xf numFmtId="4" fontId="7" fillId="0" borderId="0" xfId="2469" applyNumberFormat="1" applyAlignment="1">
      <alignment horizontal="right"/>
    </xf>
    <xf numFmtId="177" fontId="40" fillId="0" borderId="0" xfId="2469" applyNumberFormat="1" applyFont="1" applyAlignment="1">
      <alignment horizontal="center"/>
    </xf>
    <xf numFmtId="0" fontId="7" fillId="0" borderId="0" xfId="2468" applyFont="1" applyAlignment="1">
      <alignment horizontal="center" vertical="center"/>
    </xf>
    <xf numFmtId="0" fontId="7" fillId="0" borderId="0" xfId="2468" quotePrefix="1" applyFont="1" applyAlignment="1">
      <alignment horizontal="center" vertical="center"/>
    </xf>
    <xf numFmtId="4" fontId="40" fillId="0" borderId="0" xfId="2468" applyNumberFormat="1" applyFont="1" applyAlignment="1">
      <alignment horizontal="center"/>
    </xf>
    <xf numFmtId="49" fontId="40" fillId="0" borderId="0" xfId="2468" applyNumberFormat="1" applyFont="1" applyAlignment="1">
      <alignment horizontal="center" wrapText="1"/>
    </xf>
    <xf numFmtId="49" fontId="40" fillId="0" borderId="0" xfId="2468" applyNumberFormat="1" applyFont="1" applyAlignment="1">
      <alignment horizontal="justify" vertical="top" wrapText="1"/>
    </xf>
    <xf numFmtId="49" fontId="40" fillId="0" borderId="0" xfId="2468" applyNumberFormat="1" applyFont="1" applyAlignment="1">
      <alignment horizontal="center" vertical="top" wrapText="1"/>
    </xf>
    <xf numFmtId="0" fontId="40" fillId="0" borderId="0" xfId="2468" applyFont="1" applyAlignment="1">
      <alignment horizontal="justify" vertical="top" wrapText="1"/>
    </xf>
    <xf numFmtId="4" fontId="40" fillId="0" borderId="0" xfId="2466" applyNumberFormat="1" applyFont="1" applyAlignment="1">
      <alignment horizontal="center"/>
    </xf>
    <xf numFmtId="4" fontId="40" fillId="0" borderId="0" xfId="2468" applyNumberFormat="1" applyFont="1" applyAlignment="1">
      <alignment horizontal="center" wrapText="1"/>
    </xf>
    <xf numFmtId="49" fontId="40" fillId="0" borderId="0" xfId="2468" applyNumberFormat="1" applyFont="1" applyAlignment="1">
      <alignment horizontal="center" vertical="center" wrapText="1"/>
    </xf>
    <xf numFmtId="0" fontId="128" fillId="0" borderId="0" xfId="2468" applyFont="1" applyAlignment="1">
      <alignment horizontal="center"/>
    </xf>
    <xf numFmtId="0" fontId="128" fillId="0" borderId="0" xfId="2468" applyFont="1" applyAlignment="1">
      <alignment horizontal="justify" vertical="center" wrapText="1"/>
    </xf>
    <xf numFmtId="0" fontId="128" fillId="0" borderId="0" xfId="2468" quotePrefix="1" applyFont="1" applyAlignment="1">
      <alignment horizontal="center" vertical="center"/>
    </xf>
    <xf numFmtId="0" fontId="4" fillId="0" borderId="0" xfId="2468" applyFont="1" applyAlignment="1">
      <alignment horizontal="right" wrapText="1"/>
    </xf>
    <xf numFmtId="4" fontId="120" fillId="0" borderId="0" xfId="2468" applyNumberFormat="1" applyFont="1" applyAlignment="1">
      <alignment horizontal="center" wrapText="1"/>
    </xf>
    <xf numFmtId="49" fontId="120" fillId="0" borderId="0" xfId="2468" applyNumberFormat="1" applyFont="1" applyAlignment="1">
      <alignment horizontal="center" wrapText="1"/>
    </xf>
    <xf numFmtId="49" fontId="120" fillId="0" borderId="0" xfId="2468" applyNumberFormat="1" applyFont="1" applyAlignment="1">
      <alignment horizontal="left" vertical="top"/>
    </xf>
    <xf numFmtId="49" fontId="120" fillId="0" borderId="0" xfId="2468" applyNumberFormat="1" applyFont="1" applyAlignment="1">
      <alignment horizontal="center" vertical="top" wrapText="1"/>
    </xf>
    <xf numFmtId="177" fontId="40" fillId="0" borderId="0" xfId="2469" applyNumberFormat="1" applyFont="1"/>
    <xf numFmtId="4" fontId="7" fillId="0" borderId="0" xfId="2469" applyNumberFormat="1" applyAlignment="1">
      <alignment vertical="top"/>
    </xf>
    <xf numFmtId="4" fontId="40" fillId="0" borderId="0" xfId="2466" applyNumberFormat="1" applyFont="1"/>
    <xf numFmtId="4" fontId="40" fillId="0" borderId="0" xfId="2468" applyNumberFormat="1" applyFont="1"/>
    <xf numFmtId="0" fontId="40" fillId="0" borderId="0" xfId="2468" applyFont="1" applyAlignment="1">
      <alignment horizontal="center"/>
    </xf>
    <xf numFmtId="49" fontId="40" fillId="0" borderId="0" xfId="2468" applyNumberFormat="1" applyFont="1" applyAlignment="1">
      <alignment horizontal="center" vertical="center"/>
    </xf>
    <xf numFmtId="0" fontId="40" fillId="0" borderId="0" xfId="2468" applyFont="1"/>
    <xf numFmtId="0" fontId="129" fillId="0" borderId="0" xfId="2468" applyFont="1" applyAlignment="1">
      <alignment wrapText="1"/>
    </xf>
    <xf numFmtId="0" fontId="40" fillId="0" borderId="0" xfId="1013" applyFont="1" applyAlignment="1">
      <alignment horizontal="justify" vertical="top" wrapText="1"/>
    </xf>
    <xf numFmtId="0" fontId="40" fillId="0" borderId="0" xfId="2468" applyFont="1" applyAlignment="1">
      <alignment wrapText="1"/>
    </xf>
    <xf numFmtId="4" fontId="108" fillId="0" borderId="0" xfId="2512" applyNumberFormat="1" applyFont="1"/>
    <xf numFmtId="4" fontId="108" fillId="0" borderId="0" xfId="2521" applyNumberFormat="1" applyFont="1"/>
    <xf numFmtId="49" fontId="108" fillId="0" borderId="0" xfId="2521" applyNumberFormat="1" applyFont="1" applyAlignment="1">
      <alignment horizontal="center" wrapText="1"/>
    </xf>
    <xf numFmtId="49" fontId="108" fillId="0" borderId="0" xfId="2521" applyNumberFormat="1" applyFont="1" applyAlignment="1">
      <alignment horizontal="justify" vertical="top" wrapText="1"/>
    </xf>
    <xf numFmtId="49" fontId="108" fillId="0" borderId="0" xfId="2521" applyNumberFormat="1" applyFont="1" applyAlignment="1">
      <alignment horizontal="center" vertical="center" wrapText="1"/>
    </xf>
    <xf numFmtId="4" fontId="128" fillId="0" borderId="0" xfId="2468" applyNumberFormat="1" applyFont="1"/>
    <xf numFmtId="0" fontId="128" fillId="0" borderId="0" xfId="2468" applyFont="1" applyAlignment="1">
      <alignment wrapText="1"/>
    </xf>
    <xf numFmtId="49" fontId="128" fillId="0" borderId="0" xfId="2468" applyNumberFormat="1" applyFont="1" applyAlignment="1">
      <alignment horizontal="center"/>
    </xf>
    <xf numFmtId="4" fontId="128" fillId="0" borderId="0" xfId="2468" applyNumberFormat="1" applyFont="1" applyAlignment="1">
      <alignment horizontal="center"/>
    </xf>
    <xf numFmtId="0" fontId="128" fillId="0" borderId="0" xfId="2468" applyFont="1" applyAlignment="1">
      <alignment horizontal="center" vertical="top" wrapText="1"/>
    </xf>
    <xf numFmtId="49" fontId="128" fillId="0" borderId="0" xfId="2468" applyNumberFormat="1" applyFont="1" applyAlignment="1">
      <alignment horizontal="center" vertical="top"/>
    </xf>
    <xf numFmtId="49" fontId="128" fillId="0" borderId="0" xfId="2468" applyNumberFormat="1" applyFont="1" applyAlignment="1">
      <alignment horizontal="justify" vertical="top" wrapText="1"/>
    </xf>
    <xf numFmtId="49" fontId="40" fillId="0" borderId="0" xfId="2468" applyNumberFormat="1" applyFont="1" applyAlignment="1">
      <alignment horizontal="center" vertical="top"/>
    </xf>
    <xf numFmtId="0" fontId="108" fillId="0" borderId="0" xfId="2534" applyFont="1" applyAlignment="1">
      <alignment vertical="top" wrapText="1"/>
    </xf>
    <xf numFmtId="49" fontId="108" fillId="0" borderId="0" xfId="2534" applyNumberFormat="1" applyFont="1" applyAlignment="1">
      <alignment horizontal="center" vertical="top"/>
    </xf>
    <xf numFmtId="0" fontId="98" fillId="0" borderId="0" xfId="2468" applyFont="1" applyAlignment="1">
      <alignment wrapText="1"/>
    </xf>
    <xf numFmtId="177" fontId="40" fillId="0" borderId="0" xfId="2469" applyNumberFormat="1" applyFont="1" applyAlignment="1">
      <alignment horizontal="right"/>
    </xf>
    <xf numFmtId="0" fontId="40" fillId="0" borderId="0" xfId="2468" applyFont="1" applyAlignment="1">
      <alignment horizontal="center" vertical="center"/>
    </xf>
    <xf numFmtId="0" fontId="40" fillId="0" borderId="0" xfId="2535" applyFont="1" applyAlignment="1">
      <alignment horizontal="justify" vertical="top"/>
    </xf>
    <xf numFmtId="10" fontId="78" fillId="0" borderId="0" xfId="2468" applyNumberFormat="1" applyAlignment="1">
      <alignment horizontal="center" vertical="center"/>
    </xf>
    <xf numFmtId="4" fontId="78" fillId="0" borderId="0" xfId="2468" applyNumberFormat="1" applyAlignment="1">
      <alignment horizontal="center" vertical="center"/>
    </xf>
    <xf numFmtId="4" fontId="78" fillId="0" borderId="0" xfId="2468" applyNumberFormat="1" applyAlignment="1">
      <alignment horizontal="center"/>
    </xf>
    <xf numFmtId="3" fontId="78" fillId="0" borderId="0" xfId="2468" applyNumberFormat="1" applyAlignment="1">
      <alignment horizontal="center"/>
    </xf>
    <xf numFmtId="165" fontId="78" fillId="0" borderId="0" xfId="2468" applyNumberFormat="1" applyAlignment="1">
      <alignment horizontal="center"/>
    </xf>
    <xf numFmtId="10" fontId="78" fillId="0" borderId="0" xfId="2468" applyNumberFormat="1" applyAlignment="1">
      <alignment horizontal="left" vertical="center" wrapText="1"/>
    </xf>
    <xf numFmtId="10" fontId="78" fillId="0" borderId="0" xfId="2468" applyNumberFormat="1" applyAlignment="1">
      <alignment horizontal="right" vertical="center"/>
    </xf>
    <xf numFmtId="0" fontId="78" fillId="0" borderId="0" xfId="2468" applyAlignment="1">
      <alignment horizontal="left" vertical="top" wrapText="1" indent="1"/>
    </xf>
    <xf numFmtId="0" fontId="78" fillId="0" borderId="0" xfId="2468" applyAlignment="1">
      <alignment horizontal="center" vertical="center"/>
    </xf>
    <xf numFmtId="179" fontId="78" fillId="0" borderId="0" xfId="2468" applyNumberFormat="1" applyAlignment="1">
      <alignment horizontal="center" vertical="center"/>
    </xf>
    <xf numFmtId="0" fontId="78" fillId="0" borderId="0" xfId="2468" applyAlignment="1">
      <alignment horizontal="left" vertical="top" wrapText="1"/>
    </xf>
    <xf numFmtId="0" fontId="7" fillId="0" borderId="0" xfId="893" applyAlignment="1">
      <alignment horizontal="left" vertical="top" wrapText="1"/>
    </xf>
    <xf numFmtId="4" fontId="7" fillId="0" borderId="0" xfId="2466" applyNumberFormat="1" applyFont="1"/>
    <xf numFmtId="0" fontId="131" fillId="0" borderId="0" xfId="2468" applyFont="1"/>
    <xf numFmtId="49" fontId="79" fillId="24" borderId="2" xfId="2468" applyNumberFormat="1" applyFont="1" applyFill="1" applyBorder="1" applyAlignment="1">
      <alignment horizontal="left" vertical="top" wrapText="1"/>
    </xf>
    <xf numFmtId="4" fontId="98" fillId="0" borderId="0" xfId="2469" applyNumberFormat="1" applyFont="1"/>
    <xf numFmtId="0" fontId="98" fillId="0" borderId="0" xfId="2468" applyFont="1" applyAlignment="1">
      <alignment horizontal="center"/>
    </xf>
    <xf numFmtId="0" fontId="98" fillId="0" borderId="0" xfId="2468" applyFont="1" applyAlignment="1">
      <alignment horizontal="justify" vertical="top" wrapText="1"/>
    </xf>
    <xf numFmtId="0" fontId="98" fillId="0" borderId="0" xfId="2468" applyFont="1" applyAlignment="1">
      <alignment horizontal="center" vertical="top"/>
    </xf>
    <xf numFmtId="0" fontId="7" fillId="0" borderId="0" xfId="2468" applyFont="1" applyAlignment="1">
      <alignment horizontal="justify" wrapText="1"/>
    </xf>
    <xf numFmtId="0" fontId="7" fillId="0" borderId="0" xfId="2466" applyFont="1" applyAlignment="1">
      <alignment horizontal="center"/>
    </xf>
    <xf numFmtId="0" fontId="7" fillId="0" borderId="0" xfId="2466" applyFont="1" applyAlignment="1">
      <alignment wrapText="1"/>
    </xf>
    <xf numFmtId="49" fontId="7" fillId="0" borderId="0" xfId="2466" applyNumberFormat="1" applyFont="1" applyAlignment="1">
      <alignment horizontal="center"/>
    </xf>
    <xf numFmtId="1" fontId="7" fillId="0" borderId="0" xfId="2466" applyNumberFormat="1" applyFont="1" applyAlignment="1">
      <alignment horizontal="center" wrapText="1"/>
    </xf>
    <xf numFmtId="0" fontId="7" fillId="0" borderId="0" xfId="2466" applyFont="1" applyAlignment="1">
      <alignment horizontal="center" wrapText="1"/>
    </xf>
    <xf numFmtId="0" fontId="7" fillId="0" borderId="0" xfId="2466" applyFont="1" applyAlignment="1">
      <alignment horizontal="justify" wrapText="1"/>
    </xf>
    <xf numFmtId="49" fontId="7" fillId="0" borderId="0" xfId="2466" applyNumberFormat="1" applyFont="1" applyAlignment="1">
      <alignment horizontal="center" vertical="top"/>
    </xf>
    <xf numFmtId="176" fontId="69" fillId="0" borderId="0" xfId="2468" applyNumberFormat="1" applyFont="1" applyAlignment="1">
      <alignment horizontal="center" wrapText="1"/>
    </xf>
    <xf numFmtId="0" fontId="69" fillId="0" borderId="0" xfId="2468" applyFont="1" applyAlignment="1">
      <alignment horizontal="center" wrapText="1"/>
    </xf>
    <xf numFmtId="0" fontId="69" fillId="0" borderId="0" xfId="2468" applyFont="1" applyAlignment="1">
      <alignment horizontal="right" vertical="top" wrapText="1"/>
    </xf>
    <xf numFmtId="49" fontId="7" fillId="0" borderId="0" xfId="2468" applyNumberFormat="1" applyFont="1" applyAlignment="1">
      <alignment vertical="top"/>
    </xf>
    <xf numFmtId="177" fontId="7" fillId="0" borderId="2" xfId="2469" applyNumberFormat="1" applyBorder="1"/>
    <xf numFmtId="4" fontId="7" fillId="0" borderId="2" xfId="2469" applyNumberFormat="1" applyBorder="1"/>
    <xf numFmtId="176" fontId="69" fillId="0" borderId="2" xfId="2468" applyNumberFormat="1" applyFont="1" applyBorder="1" applyAlignment="1">
      <alignment horizontal="center" wrapText="1"/>
    </xf>
    <xf numFmtId="0" fontId="69" fillId="0" borderId="2" xfId="2468" applyFont="1" applyBorder="1" applyAlignment="1">
      <alignment horizontal="center" wrapText="1"/>
    </xf>
    <xf numFmtId="0" fontId="69" fillId="0" borderId="2" xfId="2468" applyFont="1" applyBorder="1" applyAlignment="1">
      <alignment horizontal="right" vertical="top" wrapText="1"/>
    </xf>
    <xf numFmtId="49" fontId="7" fillId="0" borderId="3" xfId="2468" applyNumberFormat="1" applyFont="1" applyBorder="1" applyAlignment="1">
      <alignment vertical="top"/>
    </xf>
    <xf numFmtId="4" fontId="7" fillId="0" borderId="0" xfId="2468" applyNumberFormat="1" applyFont="1" applyAlignment="1">
      <alignment horizontal="center" wrapText="1"/>
    </xf>
    <xf numFmtId="1" fontId="7" fillId="0" borderId="0" xfId="2468" applyNumberFormat="1" applyFont="1" applyAlignment="1">
      <alignment horizontal="center" wrapText="1"/>
    </xf>
    <xf numFmtId="4" fontId="98" fillId="0" borderId="0" xfId="2468" applyNumberFormat="1" applyFont="1"/>
    <xf numFmtId="0" fontId="7" fillId="0" borderId="0" xfId="2536" applyFont="1" applyAlignment="1">
      <alignment horizontal="justify" vertical="top" wrapText="1"/>
    </xf>
    <xf numFmtId="49" fontId="108" fillId="0" borderId="0" xfId="2468" applyNumberFormat="1" applyFont="1" applyAlignment="1">
      <alignment horizontal="center" vertical="top"/>
    </xf>
    <xf numFmtId="0" fontId="7" fillId="0" borderId="0" xfId="2468" applyFont="1" applyAlignment="1">
      <alignment horizontal="right" wrapText="1"/>
    </xf>
    <xf numFmtId="4" fontId="7" fillId="0" borderId="0" xfId="2468" applyNumberFormat="1" applyFont="1" applyAlignment="1">
      <alignment wrapText="1"/>
    </xf>
    <xf numFmtId="175" fontId="7" fillId="0" borderId="0" xfId="2468" applyNumberFormat="1" applyFont="1" applyAlignment="1">
      <alignment horizontal="center" wrapText="1"/>
    </xf>
    <xf numFmtId="0" fontId="7" fillId="0" borderId="0" xfId="2468" applyFont="1" applyAlignment="1">
      <alignment vertical="top" wrapText="1"/>
    </xf>
    <xf numFmtId="0" fontId="98" fillId="0" borderId="0" xfId="2468" applyFont="1"/>
    <xf numFmtId="4" fontId="98" fillId="0" borderId="4" xfId="2469" applyNumberFormat="1" applyFont="1" applyBorder="1"/>
    <xf numFmtId="4" fontId="98" fillId="0" borderId="3" xfId="2468" applyNumberFormat="1" applyFont="1" applyBorder="1" applyAlignment="1">
      <alignment horizontal="center" vertical="center"/>
    </xf>
    <xf numFmtId="176" fontId="99" fillId="0" borderId="2" xfId="2468" applyNumberFormat="1" applyFont="1" applyBorder="1" applyAlignment="1">
      <alignment horizontal="center" wrapText="1"/>
    </xf>
    <xf numFmtId="0" fontId="99" fillId="0" borderId="2" xfId="2468" applyFont="1" applyBorder="1" applyAlignment="1">
      <alignment horizontal="center" wrapText="1"/>
    </xf>
    <xf numFmtId="0" fontId="99" fillId="0" borderId="2" xfId="2468" applyFont="1" applyBorder="1" applyAlignment="1">
      <alignment horizontal="right" vertical="top" wrapText="1"/>
    </xf>
    <xf numFmtId="49" fontId="98" fillId="0" borderId="3" xfId="2468" applyNumberFormat="1" applyFont="1" applyBorder="1" applyAlignment="1">
      <alignment vertical="top"/>
    </xf>
    <xf numFmtId="4" fontId="98" fillId="0" borderId="0" xfId="2468" applyNumberFormat="1" applyFont="1" applyAlignment="1">
      <alignment horizontal="center"/>
    </xf>
    <xf numFmtId="1" fontId="98" fillId="0" borderId="0" xfId="2468" applyNumberFormat="1" applyFont="1" applyAlignment="1">
      <alignment horizontal="center" wrapText="1"/>
    </xf>
    <xf numFmtId="0" fontId="98" fillId="0" borderId="0" xfId="2468" applyFont="1" applyAlignment="1">
      <alignment horizontal="center" wrapText="1"/>
    </xf>
    <xf numFmtId="0" fontId="98" fillId="0" borderId="0" xfId="2469" applyFont="1" applyAlignment="1">
      <alignment vertical="top" wrapText="1"/>
    </xf>
    <xf numFmtId="49" fontId="132" fillId="0" borderId="0" xfId="2468" applyNumberFormat="1" applyFont="1" applyAlignment="1">
      <alignment horizontal="center" vertical="top"/>
    </xf>
    <xf numFmtId="4" fontId="98" fillId="0" borderId="0" xfId="2468" applyNumberFormat="1" applyFont="1" applyAlignment="1">
      <alignment horizontal="center" vertical="center"/>
    </xf>
    <xf numFmtId="176" fontId="99" fillId="0" borderId="0" xfId="2468" applyNumberFormat="1" applyFont="1" applyAlignment="1">
      <alignment horizontal="center" wrapText="1"/>
    </xf>
    <xf numFmtId="0" fontId="99" fillId="0" borderId="0" xfId="2468" applyFont="1" applyAlignment="1">
      <alignment horizontal="center" wrapText="1"/>
    </xf>
    <xf numFmtId="0" fontId="99" fillId="0" borderId="0" xfId="2468" applyFont="1" applyAlignment="1">
      <alignment horizontal="justify" vertical="top" wrapText="1"/>
    </xf>
    <xf numFmtId="0" fontId="7" fillId="24" borderId="4" xfId="2468" applyFont="1" applyFill="1" applyBorder="1" applyAlignment="1">
      <alignment horizontal="right" wrapText="1"/>
    </xf>
    <xf numFmtId="49" fontId="69" fillId="24" borderId="2" xfId="2468" applyNumberFormat="1" applyFont="1" applyFill="1" applyBorder="1" applyAlignment="1">
      <alignment horizontal="left" vertical="top" wrapText="1"/>
    </xf>
    <xf numFmtId="0" fontId="7" fillId="0" borderId="27" xfId="2468" applyFont="1" applyBorder="1" applyAlignment="1">
      <alignment horizontal="center" vertical="center"/>
    </xf>
    <xf numFmtId="4" fontId="7" fillId="0" borderId="27" xfId="2468" applyNumberFormat="1" applyFont="1" applyBorder="1" applyAlignment="1">
      <alignment horizontal="center" vertical="center"/>
    </xf>
    <xf numFmtId="0" fontId="7" fillId="0" borderId="27" xfId="2468" applyFont="1" applyBorder="1" applyAlignment="1">
      <alignment horizontal="center" vertical="center" wrapText="1"/>
    </xf>
    <xf numFmtId="49" fontId="7" fillId="0" borderId="27" xfId="2468" applyNumberFormat="1" applyFont="1" applyBorder="1" applyAlignment="1">
      <alignment horizontal="center" vertical="center"/>
    </xf>
    <xf numFmtId="4" fontId="74" fillId="0" borderId="0" xfId="2468" applyNumberFormat="1" applyFont="1" applyAlignment="1">
      <alignment horizontal="left" vertical="top" wrapText="1"/>
    </xf>
    <xf numFmtId="0" fontId="74" fillId="0" borderId="0" xfId="2468" applyFont="1" applyAlignment="1">
      <alignment horizontal="left" vertical="top" wrapText="1"/>
    </xf>
    <xf numFmtId="49" fontId="74" fillId="0" borderId="0" xfId="2468" applyNumberFormat="1" applyFont="1" applyAlignment="1">
      <alignment horizontal="center" vertical="center"/>
    </xf>
    <xf numFmtId="49" fontId="73" fillId="0" borderId="0" xfId="2469" applyNumberFormat="1" applyFont="1" applyAlignment="1">
      <alignment horizontal="center" vertical="center"/>
    </xf>
    <xf numFmtId="4" fontId="73" fillId="0" borderId="0" xfId="2469" applyNumberFormat="1" applyFont="1" applyAlignment="1">
      <alignment horizontal="justify" vertical="center" wrapText="1"/>
    </xf>
    <xf numFmtId="0" fontId="73" fillId="0" borderId="0" xfId="2469" applyFont="1" applyAlignment="1">
      <alignment horizontal="justify" vertical="center" wrapText="1"/>
    </xf>
    <xf numFmtId="0" fontId="74" fillId="0" borderId="0" xfId="2469" applyFont="1" applyAlignment="1">
      <alignment horizontal="justify" vertical="center" wrapText="1"/>
    </xf>
    <xf numFmtId="49" fontId="73" fillId="0" borderId="0" xfId="2469" applyNumberFormat="1" applyFont="1" applyAlignment="1">
      <alignment horizontal="left" vertical="center"/>
    </xf>
    <xf numFmtId="49" fontId="78" fillId="0" borderId="0" xfId="2468" applyNumberFormat="1"/>
    <xf numFmtId="0" fontId="73" fillId="0" borderId="0" xfId="2468" applyFont="1" applyAlignment="1">
      <alignment horizontal="left" vertical="top"/>
    </xf>
    <xf numFmtId="4" fontId="73" fillId="0" borderId="0" xfId="2468" applyNumberFormat="1" applyFont="1" applyAlignment="1">
      <alignment horizontal="left" vertical="top"/>
    </xf>
    <xf numFmtId="0" fontId="74" fillId="0" borderId="0" xfId="2468" applyFont="1" applyAlignment="1">
      <alignment horizontal="left" vertical="top" indent="2"/>
    </xf>
    <xf numFmtId="4" fontId="74" fillId="0" borderId="0" xfId="2468" applyNumberFormat="1" applyFont="1" applyAlignment="1">
      <alignment horizontal="left" vertical="top" indent="2"/>
    </xf>
    <xf numFmtId="0" fontId="133" fillId="0" borderId="0" xfId="2468" applyFont="1" applyAlignment="1">
      <alignment horizontal="left" vertical="top"/>
    </xf>
    <xf numFmtId="4" fontId="133" fillId="0" borderId="0" xfId="2468" applyNumberFormat="1" applyFont="1" applyAlignment="1">
      <alignment horizontal="left" vertical="top"/>
    </xf>
    <xf numFmtId="0" fontId="7" fillId="0" borderId="0" xfId="2468" applyFont="1" applyAlignment="1">
      <alignment horizontal="left" vertical="top" indent="14"/>
    </xf>
    <xf numFmtId="4" fontId="7" fillId="0" borderId="0" xfId="2468" applyNumberFormat="1" applyFont="1" applyAlignment="1">
      <alignment horizontal="left" vertical="top" indent="14"/>
    </xf>
    <xf numFmtId="0" fontId="72" fillId="0" borderId="0" xfId="2468" applyFont="1" applyAlignment="1">
      <alignment vertical="top"/>
    </xf>
    <xf numFmtId="165" fontId="69" fillId="88" borderId="2" xfId="1026" applyNumberFormat="1" applyFont="1" applyFill="1" applyBorder="1" applyAlignment="1">
      <alignment horizontal="right" vertical="center" wrapText="1"/>
    </xf>
    <xf numFmtId="165" fontId="40" fillId="0" borderId="1" xfId="0" applyNumberFormat="1" applyFont="1" applyBorder="1" applyAlignment="1">
      <alignment horizontal="right" vertical="center" wrapText="1"/>
    </xf>
    <xf numFmtId="165" fontId="69" fillId="88" borderId="2" xfId="1026" applyNumberFormat="1" applyFont="1" applyFill="1" applyBorder="1" applyAlignment="1">
      <alignment horizontal="right" vertical="center"/>
    </xf>
    <xf numFmtId="0" fontId="7" fillId="0" borderId="1" xfId="1026" applyFont="1" applyBorder="1" applyAlignment="1">
      <alignment horizontal="center" vertical="center" wrapText="1"/>
    </xf>
    <xf numFmtId="0" fontId="7" fillId="0" borderId="1" xfId="1026" applyFont="1" applyBorder="1" applyAlignment="1">
      <alignment horizontal="left" vertical="top" wrapText="1"/>
    </xf>
    <xf numFmtId="165" fontId="0" fillId="0" borderId="0" xfId="0" applyNumberFormat="1"/>
    <xf numFmtId="165" fontId="79" fillId="88" borderId="4" xfId="1026" applyNumberFormat="1" applyFont="1" applyFill="1" applyBorder="1" applyAlignment="1">
      <alignment vertical="center" wrapText="1"/>
    </xf>
    <xf numFmtId="165" fontId="166" fillId="52" borderId="1" xfId="5687" applyNumberFormat="1" applyBorder="1"/>
    <xf numFmtId="165" fontId="7" fillId="0" borderId="1" xfId="6519" applyNumberFormat="1" applyFont="1" applyBorder="1" applyAlignment="1">
      <alignment vertical="top"/>
    </xf>
    <xf numFmtId="165" fontId="69" fillId="87" borderId="4" xfId="1026" applyNumberFormat="1" applyFont="1" applyFill="1" applyBorder="1" applyAlignment="1">
      <alignment horizontal="right" vertical="top"/>
    </xf>
    <xf numFmtId="0" fontId="7" fillId="0" borderId="1" xfId="6519" applyFont="1" applyBorder="1" applyAlignment="1">
      <alignment horizontal="left" vertical="top" wrapText="1"/>
    </xf>
    <xf numFmtId="0" fontId="166" fillId="52" borderId="0" xfId="5687"/>
    <xf numFmtId="0" fontId="7" fillId="0" borderId="1" xfId="1026" applyFont="1" applyBorder="1" applyAlignment="1">
      <alignment vertical="top" wrapText="1"/>
    </xf>
    <xf numFmtId="49" fontId="7" fillId="0" borderId="1" xfId="1026" applyNumberFormat="1" applyFont="1" applyBorder="1" applyAlignment="1">
      <alignment horizontal="center" vertical="center" wrapText="1"/>
    </xf>
    <xf numFmtId="0" fontId="7" fillId="0" borderId="1" xfId="6519" applyFont="1" applyBorder="1" applyAlignment="1">
      <alignment horizontal="left" vertical="center" wrapText="1"/>
    </xf>
    <xf numFmtId="0" fontId="7" fillId="0" borderId="1" xfId="6519" applyFont="1" applyBorder="1" applyAlignment="1">
      <alignment horizontal="center" vertical="center"/>
    </xf>
    <xf numFmtId="0" fontId="7" fillId="0" borderId="1" xfId="6519" applyFont="1" applyBorder="1" applyAlignment="1">
      <alignment horizontal="center" vertical="center" wrapText="1"/>
    </xf>
    <xf numFmtId="0" fontId="7" fillId="90" borderId="1" xfId="1026" applyFont="1" applyFill="1" applyBorder="1" applyAlignment="1">
      <alignment horizontal="center" vertical="center" wrapText="1"/>
    </xf>
    <xf numFmtId="0" fontId="7" fillId="0" borderId="1" xfId="5688" applyBorder="1" applyAlignment="1">
      <alignment vertical="center" wrapText="1"/>
    </xf>
    <xf numFmtId="0" fontId="7" fillId="0" borderId="1" xfId="5688" applyBorder="1" applyAlignment="1">
      <alignment horizontal="center" vertical="center" wrapText="1"/>
    </xf>
    <xf numFmtId="0" fontId="7" fillId="0" borderId="1" xfId="1026" applyFont="1" applyBorder="1" applyAlignment="1">
      <alignment vertical="center" wrapText="1"/>
    </xf>
    <xf numFmtId="0" fontId="7" fillId="0" borderId="1" xfId="6519" applyFont="1" applyBorder="1" applyAlignment="1">
      <alignment vertical="center" wrapText="1"/>
    </xf>
    <xf numFmtId="0" fontId="98" fillId="0" borderId="1" xfId="6519" applyFont="1" applyBorder="1" applyAlignment="1">
      <alignment horizontal="center" vertical="center" wrapText="1"/>
    </xf>
    <xf numFmtId="0" fontId="7" fillId="0" borderId="1" xfId="5691" applyBorder="1" applyAlignment="1">
      <alignment horizontal="center" vertical="center" wrapText="1"/>
    </xf>
    <xf numFmtId="0" fontId="7" fillId="0" borderId="1" xfId="1026" applyFont="1" applyBorder="1" applyAlignment="1">
      <alignment horizontal="left" vertical="center" wrapText="1"/>
    </xf>
    <xf numFmtId="49" fontId="69" fillId="88" borderId="2" xfId="1026" applyNumberFormat="1" applyFont="1" applyFill="1" applyBorder="1" applyAlignment="1">
      <alignment vertical="center" wrapText="1"/>
    </xf>
    <xf numFmtId="0" fontId="61" fillId="0" borderId="1" xfId="6339" applyFont="1" applyBorder="1" applyAlignment="1">
      <alignment horizontal="left" vertical="center" wrapText="1"/>
    </xf>
    <xf numFmtId="0" fontId="7" fillId="0" borderId="1" xfId="5395" applyBorder="1" applyAlignment="1" applyProtection="1">
      <alignment vertical="top" wrapText="1"/>
      <protection locked="0"/>
    </xf>
    <xf numFmtId="0" fontId="7" fillId="0" borderId="1" xfId="5395" applyBorder="1" applyAlignment="1">
      <alignment horizontal="center" wrapText="1"/>
    </xf>
    <xf numFmtId="0" fontId="7" fillId="0" borderId="1" xfId="5688" applyBorder="1" applyAlignment="1">
      <alignment vertical="top" wrapText="1"/>
    </xf>
    <xf numFmtId="0" fontId="7" fillId="0" borderId="1" xfId="5395" applyBorder="1" applyAlignment="1">
      <alignment horizontal="center" vertical="center"/>
    </xf>
    <xf numFmtId="0" fontId="7" fillId="0" borderId="1" xfId="6519" applyFont="1" applyBorder="1" applyAlignment="1">
      <alignment horizontal="center" vertical="top"/>
    </xf>
    <xf numFmtId="0" fontId="69" fillId="88" borderId="3" xfId="6519" applyFont="1" applyFill="1" applyBorder="1" applyAlignment="1">
      <alignment vertical="center"/>
    </xf>
    <xf numFmtId="0" fontId="69" fillId="88" borderId="2" xfId="6519" applyFont="1" applyFill="1" applyBorder="1" applyAlignment="1">
      <alignment vertical="center"/>
    </xf>
    <xf numFmtId="0" fontId="166" fillId="52" borderId="1" xfId="5687" applyBorder="1"/>
    <xf numFmtId="0" fontId="169" fillId="52" borderId="0" xfId="5687" applyFont="1"/>
    <xf numFmtId="0" fontId="168" fillId="52" borderId="0" xfId="5687" applyFont="1"/>
    <xf numFmtId="0" fontId="167" fillId="52" borderId="0" xfId="5687" applyFont="1"/>
    <xf numFmtId="49" fontId="69" fillId="88" borderId="3" xfId="1026" applyNumberFormat="1" applyFont="1" applyFill="1" applyBorder="1" applyAlignment="1">
      <alignment vertical="center"/>
    </xf>
    <xf numFmtId="49" fontId="69" fillId="88" borderId="2" xfId="1026" applyNumberFormat="1" applyFont="1" applyFill="1" applyBorder="1" applyAlignment="1">
      <alignment vertical="center"/>
    </xf>
    <xf numFmtId="49" fontId="69" fillId="88" borderId="3" xfId="1026" applyNumberFormat="1" applyFont="1" applyFill="1" applyBorder="1" applyAlignment="1">
      <alignment horizontal="center" vertical="center" wrapText="1"/>
    </xf>
    <xf numFmtId="0" fontId="7" fillId="0" borderId="1" xfId="6519" applyFont="1" applyBorder="1" applyAlignment="1">
      <alignment vertical="top" wrapText="1"/>
    </xf>
    <xf numFmtId="49" fontId="69" fillId="89" borderId="3" xfId="1026" applyNumberFormat="1" applyFont="1" applyFill="1" applyBorder="1" applyAlignment="1">
      <alignment vertical="center"/>
    </xf>
    <xf numFmtId="49" fontId="69" fillId="89" borderId="2" xfId="1026" applyNumberFormat="1" applyFont="1" applyFill="1" applyBorder="1" applyAlignment="1">
      <alignment vertical="center"/>
    </xf>
    <xf numFmtId="49" fontId="69" fillId="87" borderId="3" xfId="1026" applyNumberFormat="1" applyFont="1" applyFill="1" applyBorder="1" applyAlignment="1">
      <alignment vertical="center"/>
    </xf>
    <xf numFmtId="49" fontId="69" fillId="87" borderId="2" xfId="1026" applyNumberFormat="1" applyFont="1" applyFill="1" applyBorder="1" applyAlignment="1">
      <alignment vertical="center"/>
    </xf>
    <xf numFmtId="49" fontId="69" fillId="89" borderId="3" xfId="1026" applyNumberFormat="1" applyFont="1" applyFill="1" applyBorder="1" applyAlignment="1">
      <alignment horizontal="left" vertical="center"/>
    </xf>
    <xf numFmtId="0" fontId="61" fillId="0" borderId="1" xfId="6519" applyFont="1" applyBorder="1" applyAlignment="1">
      <alignment horizontal="left" vertical="center" wrapText="1"/>
    </xf>
    <xf numFmtId="0" fontId="170" fillId="0" borderId="1" xfId="6519" applyFont="1" applyBorder="1" applyAlignment="1">
      <alignment vertical="center" wrapText="1"/>
    </xf>
    <xf numFmtId="0" fontId="7" fillId="0" borderId="1" xfId="5395" applyBorder="1" applyAlignment="1">
      <alignment horizontal="center" vertical="center" wrapText="1"/>
    </xf>
    <xf numFmtId="0" fontId="7" fillId="0" borderId="25" xfId="6519" applyFont="1" applyBorder="1" applyAlignment="1">
      <alignment horizontal="center" vertical="center" wrapText="1"/>
    </xf>
    <xf numFmtId="0" fontId="7" fillId="0" borderId="1" xfId="5690" applyFont="1" applyBorder="1">
      <alignment horizontal="left" vertical="top" wrapText="1"/>
    </xf>
    <xf numFmtId="0" fontId="69" fillId="50" borderId="5" xfId="1026" applyFont="1" applyFill="1" applyBorder="1" applyAlignment="1">
      <alignment horizontal="left" vertical="center" wrapText="1"/>
    </xf>
    <xf numFmtId="49" fontId="69" fillId="89" borderId="2" xfId="1026" applyNumberFormat="1" applyFont="1" applyFill="1" applyBorder="1" applyAlignment="1">
      <alignment horizontal="left" vertical="center" wrapText="1"/>
    </xf>
    <xf numFmtId="49" fontId="69" fillId="88" borderId="2" xfId="1026" applyNumberFormat="1" applyFont="1" applyFill="1" applyBorder="1" applyAlignment="1">
      <alignment horizontal="left" vertical="center" wrapText="1"/>
    </xf>
    <xf numFmtId="49" fontId="69" fillId="87" borderId="2" xfId="1026" applyNumberFormat="1" applyFont="1" applyFill="1" applyBorder="1" applyAlignment="1">
      <alignment horizontal="left" vertical="center" wrapText="1"/>
    </xf>
    <xf numFmtId="4" fontId="69" fillId="50" borderId="2" xfId="1026" applyNumberFormat="1" applyFont="1" applyFill="1" applyBorder="1" applyAlignment="1">
      <alignment horizontal="left" vertical="center" wrapText="1"/>
    </xf>
    <xf numFmtId="0" fontId="69" fillId="50" borderId="2" xfId="1026" applyFont="1" applyFill="1" applyBorder="1" applyAlignment="1">
      <alignment horizontal="left" vertical="center" wrapText="1"/>
    </xf>
    <xf numFmtId="49" fontId="69" fillId="88" borderId="3" xfId="1026" applyNumberFormat="1" applyFont="1" applyFill="1" applyBorder="1" applyAlignment="1">
      <alignment horizontal="center" vertical="center"/>
    </xf>
    <xf numFmtId="49" fontId="69" fillId="87" borderId="2" xfId="1026" applyNumberFormat="1" applyFont="1" applyFill="1" applyBorder="1" applyAlignment="1">
      <alignment vertical="center" wrapText="1"/>
    </xf>
    <xf numFmtId="49" fontId="69" fillId="89" borderId="2" xfId="1026" applyNumberFormat="1" applyFont="1" applyFill="1" applyBorder="1" applyAlignment="1">
      <alignment vertical="center" wrapText="1"/>
    </xf>
    <xf numFmtId="0" fontId="69" fillId="88" borderId="2" xfId="6519" applyFont="1" applyFill="1" applyBorder="1" applyAlignment="1">
      <alignment vertical="center" wrapText="1"/>
    </xf>
    <xf numFmtId="0" fontId="169" fillId="52" borderId="1" xfId="5687" applyFont="1" applyBorder="1" applyAlignment="1">
      <alignment horizontal="center" vertical="center" wrapText="1"/>
    </xf>
    <xf numFmtId="0" fontId="1" fillId="0" borderId="0" xfId="6519" applyAlignment="1">
      <alignment wrapText="1"/>
    </xf>
    <xf numFmtId="0" fontId="1" fillId="0" borderId="0" xfId="6519"/>
    <xf numFmtId="49" fontId="7" fillId="0" borderId="1" xfId="1026" applyNumberFormat="1" applyFont="1" applyBorder="1" applyAlignment="1">
      <alignment horizontal="center" vertical="center"/>
    </xf>
    <xf numFmtId="49" fontId="69" fillId="88" borderId="3" xfId="1026" applyNumberFormat="1" applyFont="1" applyFill="1" applyBorder="1" applyAlignment="1">
      <alignment horizontal="left" vertical="center"/>
    </xf>
    <xf numFmtId="49" fontId="69" fillId="87" borderId="3" xfId="1026" applyNumberFormat="1" applyFont="1" applyFill="1" applyBorder="1" applyAlignment="1">
      <alignment horizontal="left" vertical="center"/>
    </xf>
    <xf numFmtId="0" fontId="166" fillId="52" borderId="1" xfId="5687" applyBorder="1" applyAlignment="1"/>
    <xf numFmtId="4" fontId="69" fillId="50" borderId="3" xfId="1026" applyNumberFormat="1" applyFont="1" applyFill="1" applyBorder="1" applyAlignment="1">
      <alignment horizontal="left" vertical="center"/>
    </xf>
    <xf numFmtId="49" fontId="69" fillId="50" borderId="3" xfId="1026" applyNumberFormat="1" applyFont="1" applyFill="1" applyBorder="1" applyAlignment="1">
      <alignment horizontal="left" vertical="center"/>
    </xf>
    <xf numFmtId="49" fontId="69" fillId="50" borderId="5" xfId="1026" applyNumberFormat="1" applyFont="1" applyFill="1" applyBorder="1" applyAlignment="1">
      <alignment horizontal="left" vertical="center"/>
    </xf>
    <xf numFmtId="0" fontId="61" fillId="0" borderId="1" xfId="6519" applyFont="1" applyBorder="1" applyAlignment="1">
      <alignment horizontal="left" vertical="top" wrapText="1"/>
    </xf>
    <xf numFmtId="0" fontId="61" fillId="0" borderId="0" xfId="6519" applyFont="1" applyAlignment="1">
      <alignment horizontal="left" vertical="top" wrapText="1"/>
    </xf>
    <xf numFmtId="0" fontId="170" fillId="0" borderId="1" xfId="6519" applyFont="1" applyBorder="1" applyAlignment="1">
      <alignment vertical="top" wrapText="1"/>
    </xf>
    <xf numFmtId="0" fontId="7" fillId="0" borderId="1" xfId="5395" applyBorder="1" applyAlignment="1" applyProtection="1">
      <alignment wrapText="1"/>
      <protection locked="0"/>
    </xf>
    <xf numFmtId="0" fontId="7" fillId="0" borderId="1" xfId="5688" applyBorder="1" applyAlignment="1">
      <alignment wrapText="1"/>
    </xf>
    <xf numFmtId="0" fontId="7" fillId="0" borderId="1" xfId="6519" applyFont="1" applyBorder="1" applyAlignment="1">
      <alignment wrapText="1"/>
    </xf>
    <xf numFmtId="0" fontId="7" fillId="0" borderId="1" xfId="1026" applyFont="1" applyBorder="1" applyAlignment="1">
      <alignment wrapText="1"/>
    </xf>
    <xf numFmtId="0" fontId="95" fillId="0" borderId="0" xfId="0" applyFont="1" applyAlignment="1">
      <alignment horizontal="left" vertical="center"/>
    </xf>
    <xf numFmtId="0" fontId="4" fillId="0" borderId="0" xfId="0" applyFont="1" applyAlignment="1">
      <alignment vertical="center"/>
    </xf>
    <xf numFmtId="0" fontId="4" fillId="0" borderId="0" xfId="0" applyFont="1" applyAlignment="1">
      <alignment horizontal="left" wrapText="1"/>
    </xf>
    <xf numFmtId="0" fontId="4" fillId="0" borderId="0" xfId="0" applyFont="1" applyAlignment="1">
      <alignment horizontal="center" vertical="center" wrapText="1"/>
    </xf>
    <xf numFmtId="2" fontId="4" fillId="0" borderId="0" xfId="0" applyNumberFormat="1" applyFont="1" applyAlignment="1">
      <alignment horizontal="center" vertical="center" wrapText="1"/>
    </xf>
    <xf numFmtId="165" fontId="4" fillId="0" borderId="0" xfId="0" applyNumberFormat="1" applyFont="1" applyAlignment="1">
      <alignment horizontal="center" vertical="center" wrapText="1"/>
    </xf>
    <xf numFmtId="0" fontId="95" fillId="0" borderId="0" xfId="0" applyFont="1" applyAlignment="1">
      <alignment vertical="center"/>
    </xf>
    <xf numFmtId="0" fontId="95" fillId="0" borderId="0" xfId="0" applyFont="1" applyAlignment="1">
      <alignment horizontal="left" vertical="center" wrapText="1"/>
    </xf>
    <xf numFmtId="0" fontId="95" fillId="0" borderId="0" xfId="0" applyFont="1" applyAlignment="1">
      <alignment horizontal="center" vertical="center" wrapText="1"/>
    </xf>
    <xf numFmtId="0" fontId="95" fillId="0" borderId="0" xfId="0" applyFont="1"/>
    <xf numFmtId="0" fontId="95" fillId="0" borderId="0" xfId="0" applyFont="1" applyAlignment="1">
      <alignment horizontal="center" vertical="center"/>
    </xf>
    <xf numFmtId="2" fontId="95" fillId="0" borderId="0" xfId="0" applyNumberFormat="1" applyFont="1" applyAlignment="1">
      <alignment horizontal="center" vertical="center"/>
    </xf>
    <xf numFmtId="165" fontId="95" fillId="0" borderId="0" xfId="0" applyNumberFormat="1" applyFont="1" applyAlignment="1">
      <alignment horizontal="center" vertical="center"/>
    </xf>
    <xf numFmtId="0" fontId="95" fillId="0" borderId="0" xfId="0" applyFont="1" applyAlignment="1">
      <alignment vertical="top"/>
    </xf>
    <xf numFmtId="0" fontId="4" fillId="0" borderId="0" xfId="0" applyFont="1" applyAlignment="1">
      <alignment vertical="top" wrapText="1"/>
    </xf>
    <xf numFmtId="0" fontId="95" fillId="0" borderId="0" xfId="0" applyFont="1" applyAlignment="1">
      <alignment horizontal="left" vertical="top"/>
    </xf>
    <xf numFmtId="14" fontId="4" fillId="0" borderId="0" xfId="0" applyNumberFormat="1" applyFont="1" applyAlignment="1">
      <alignment horizontal="left" vertical="top" wrapText="1"/>
    </xf>
    <xf numFmtId="16" fontId="4" fillId="0" borderId="0" xfId="0" applyNumberFormat="1" applyFont="1" applyAlignment="1">
      <alignment horizontal="left" vertical="top" wrapText="1"/>
    </xf>
    <xf numFmtId="0" fontId="4" fillId="0" borderId="0" xfId="0" applyFont="1" applyAlignment="1">
      <alignment vertical="top"/>
    </xf>
    <xf numFmtId="0" fontId="4" fillId="0" borderId="0" xfId="1" applyFont="1" applyAlignment="1">
      <alignment horizontal="center" vertical="center"/>
    </xf>
    <xf numFmtId="0" fontId="4" fillId="0" borderId="0" xfId="0" applyFont="1" applyAlignment="1" applyProtection="1">
      <alignment vertical="top" wrapText="1"/>
      <protection locked="0"/>
    </xf>
    <xf numFmtId="0" fontId="4" fillId="0" borderId="0" xfId="0" applyFont="1" applyAlignment="1" applyProtection="1">
      <alignment horizontal="center" vertical="center" wrapText="1"/>
      <protection locked="0"/>
    </xf>
    <xf numFmtId="2" fontId="4" fillId="0" borderId="0" xfId="0" applyNumberFormat="1" applyFont="1" applyAlignment="1" applyProtection="1">
      <alignment horizontal="center" vertical="center" wrapText="1"/>
      <protection locked="0"/>
    </xf>
    <xf numFmtId="165" fontId="4" fillId="0" borderId="0" xfId="0" applyNumberFormat="1" applyFont="1" applyAlignment="1" applyProtection="1">
      <alignment horizontal="center" vertical="center" wrapText="1"/>
      <protection locked="0"/>
    </xf>
    <xf numFmtId="0" fontId="4" fillId="0" borderId="0" xfId="0" applyFont="1" applyAlignment="1">
      <alignment horizontal="left" vertical="top"/>
    </xf>
    <xf numFmtId="0" fontId="4" fillId="0" borderId="0" xfId="2" applyFont="1" applyAlignment="1" applyProtection="1">
      <alignment vertical="top" wrapText="1"/>
      <protection locked="0"/>
    </xf>
    <xf numFmtId="0" fontId="4" fillId="0" borderId="0" xfId="2" applyFont="1" applyAlignment="1" applyProtection="1">
      <alignment horizontal="center" vertical="center" wrapText="1"/>
      <protection locked="0"/>
    </xf>
    <xf numFmtId="2" fontId="4" fillId="0" borderId="0" xfId="2" applyNumberFormat="1" applyFont="1" applyAlignment="1" applyProtection="1">
      <alignment horizontal="center" vertical="center" wrapText="1"/>
      <protection locked="0"/>
    </xf>
    <xf numFmtId="165" fontId="4" fillId="0" borderId="0" xfId="2" applyNumberFormat="1" applyFont="1" applyAlignment="1" applyProtection="1">
      <alignment horizontal="center" vertical="center" wrapText="1"/>
      <protection locked="0"/>
    </xf>
    <xf numFmtId="0" fontId="95" fillId="0" borderId="0" xfId="0" applyFont="1" applyAlignment="1">
      <alignment horizontal="center" vertical="top"/>
    </xf>
    <xf numFmtId="0" fontId="4" fillId="0" borderId="0" xfId="0" applyFont="1" applyAlignment="1">
      <alignment horizontal="center"/>
    </xf>
    <xf numFmtId="2" fontId="4" fillId="0" borderId="0" xfId="0" applyNumberFormat="1" applyFont="1" applyAlignment="1">
      <alignment horizontal="center"/>
    </xf>
    <xf numFmtId="2" fontId="4" fillId="0" borderId="0" xfId="1" applyNumberFormat="1" applyFont="1" applyAlignment="1">
      <alignment horizontal="center" vertical="center"/>
    </xf>
    <xf numFmtId="0" fontId="4" fillId="0" borderId="0" xfId="1" applyFont="1" applyAlignment="1">
      <alignment horizontal="left" vertical="top"/>
    </xf>
    <xf numFmtId="165" fontId="4" fillId="0" borderId="0" xfId="1" applyNumberFormat="1" applyFont="1" applyAlignment="1">
      <alignment horizontal="center" vertical="center"/>
    </xf>
    <xf numFmtId="165" fontId="39" fillId="0" borderId="0" xfId="0" applyNumberFormat="1" applyFont="1" applyAlignment="1" applyProtection="1">
      <alignment horizontal="center" vertical="center" wrapText="1"/>
      <protection locked="0"/>
    </xf>
    <xf numFmtId="0" fontId="227" fillId="0" borderId="0" xfId="2" applyFont="1">
      <alignment vertical="top"/>
    </xf>
    <xf numFmtId="0" fontId="4" fillId="0" borderId="0" xfId="2" applyFont="1" applyAlignment="1">
      <alignment horizontal="center" vertical="center"/>
    </xf>
    <xf numFmtId="2" fontId="4" fillId="0" borderId="0" xfId="2" applyNumberFormat="1" applyFont="1" applyAlignment="1">
      <alignment horizontal="center" vertical="center"/>
    </xf>
    <xf numFmtId="165" fontId="4" fillId="0" borderId="6" xfId="2" applyNumberFormat="1" applyFont="1" applyBorder="1" applyAlignment="1">
      <alignment horizontal="center" vertical="center"/>
    </xf>
    <xf numFmtId="0" fontId="4" fillId="0" borderId="0" xfId="2" applyFont="1">
      <alignment vertical="top"/>
    </xf>
    <xf numFmtId="14" fontId="4" fillId="0" borderId="0" xfId="0" applyNumberFormat="1" applyFont="1" applyAlignment="1">
      <alignment horizontal="left" vertical="top"/>
    </xf>
    <xf numFmtId="0" fontId="4" fillId="0" borderId="0" xfId="2" applyFont="1" applyAlignment="1">
      <alignment horizontal="left" vertical="top"/>
    </xf>
    <xf numFmtId="165" fontId="4" fillId="0" borderId="0" xfId="2" applyNumberFormat="1" applyFont="1" applyAlignment="1">
      <alignment horizontal="center" vertical="center"/>
    </xf>
    <xf numFmtId="0" fontId="93" fillId="0" borderId="0" xfId="2" applyFont="1">
      <alignment vertical="top"/>
    </xf>
    <xf numFmtId="0" fontId="93" fillId="0" borderId="0" xfId="2" applyFont="1" applyAlignment="1">
      <alignment horizontal="center" vertical="center"/>
    </xf>
    <xf numFmtId="2" fontId="93" fillId="0" borderId="0" xfId="2" applyNumberFormat="1" applyFont="1" applyAlignment="1">
      <alignment horizontal="center" vertical="center"/>
    </xf>
    <xf numFmtId="165" fontId="93" fillId="0" borderId="0" xfId="2" applyNumberFormat="1" applyFont="1" applyAlignment="1">
      <alignment horizontal="center" vertical="center"/>
    </xf>
    <xf numFmtId="0" fontId="8" fillId="0" borderId="0" xfId="0" applyFont="1" applyAlignment="1">
      <alignment vertical="center"/>
    </xf>
    <xf numFmtId="0" fontId="228" fillId="0" borderId="0" xfId="0" applyFont="1" applyAlignment="1">
      <alignment vertical="center"/>
    </xf>
    <xf numFmtId="0" fontId="228" fillId="0" borderId="0" xfId="0" applyFont="1" applyAlignment="1">
      <alignment horizontal="left" vertical="center" wrapText="1"/>
    </xf>
    <xf numFmtId="0" fontId="228" fillId="0" borderId="0" xfId="0" applyFont="1" applyAlignment="1">
      <alignment horizontal="left" vertical="top" wrapText="1"/>
    </xf>
    <xf numFmtId="0" fontId="228" fillId="0" borderId="0" xfId="0" applyFont="1" applyAlignment="1">
      <alignment horizontal="center" vertical="center" wrapText="1"/>
    </xf>
    <xf numFmtId="2" fontId="228" fillId="0" borderId="0" xfId="0" applyNumberFormat="1" applyFont="1" applyAlignment="1">
      <alignment horizontal="center" vertical="center" wrapText="1"/>
    </xf>
    <xf numFmtId="165" fontId="228" fillId="0" borderId="0" xfId="0" applyNumberFormat="1" applyFont="1" applyAlignment="1">
      <alignment horizontal="center" vertical="center" wrapText="1"/>
    </xf>
    <xf numFmtId="0" fontId="7" fillId="0" borderId="0" xfId="6661" applyFont="1" applyAlignment="1">
      <alignment horizontal="center" vertical="top"/>
    </xf>
    <xf numFmtId="0" fontId="78" fillId="0" borderId="0" xfId="6661"/>
    <xf numFmtId="0" fontId="78" fillId="0" borderId="0" xfId="6661" applyAlignment="1">
      <alignment horizontal="left"/>
    </xf>
    <xf numFmtId="0" fontId="72" fillId="0" borderId="0" xfId="6661" applyFont="1" applyAlignment="1">
      <alignment vertical="top"/>
    </xf>
    <xf numFmtId="0" fontId="7" fillId="0" borderId="0" xfId="6661" applyFont="1" applyAlignment="1">
      <alignment horizontal="left" vertical="top" indent="14"/>
    </xf>
    <xf numFmtId="4" fontId="7" fillId="0" borderId="0" xfId="6661" applyNumberFormat="1" applyFont="1" applyAlignment="1">
      <alignment horizontal="left" vertical="top" indent="14"/>
    </xf>
    <xf numFmtId="0" fontId="133" fillId="0" borderId="0" xfId="6661" applyFont="1" applyAlignment="1">
      <alignment horizontal="left" vertical="top"/>
    </xf>
    <xf numFmtId="4" fontId="133" fillId="0" borderId="0" xfId="6661" applyNumberFormat="1" applyFont="1" applyAlignment="1">
      <alignment horizontal="left" vertical="top"/>
    </xf>
    <xf numFmtId="0" fontId="74" fillId="0" borderId="0" xfId="6661" applyFont="1" applyAlignment="1">
      <alignment horizontal="left" vertical="top" indent="2"/>
    </xf>
    <xf numFmtId="4" fontId="74" fillId="0" borderId="0" xfId="6661" applyNumberFormat="1" applyFont="1" applyAlignment="1">
      <alignment horizontal="left" vertical="top" indent="2"/>
    </xf>
    <xf numFmtId="0" fontId="73" fillId="0" borderId="0" xfId="6661" applyFont="1" applyAlignment="1">
      <alignment horizontal="left" vertical="top"/>
    </xf>
    <xf numFmtId="4" fontId="73" fillId="0" borderId="0" xfId="6661" applyNumberFormat="1" applyFont="1" applyAlignment="1">
      <alignment horizontal="left" vertical="top"/>
    </xf>
    <xf numFmtId="49" fontId="7" fillId="0" borderId="0" xfId="6661" applyNumberFormat="1" applyFont="1" applyAlignment="1">
      <alignment vertical="top"/>
    </xf>
    <xf numFmtId="0" fontId="69" fillId="0" borderId="0" xfId="6661" applyFont="1" applyAlignment="1">
      <alignment horizontal="right" vertical="top" wrapText="1"/>
    </xf>
    <xf numFmtId="0" fontId="69" fillId="0" borderId="0" xfId="6661" applyFont="1" applyAlignment="1">
      <alignment horizontal="center" wrapText="1"/>
    </xf>
    <xf numFmtId="176" fontId="69" fillId="0" borderId="0" xfId="6661" applyNumberFormat="1" applyFont="1" applyAlignment="1">
      <alignment horizontal="center" wrapText="1"/>
    </xf>
    <xf numFmtId="0" fontId="69" fillId="0" borderId="0" xfId="6661" applyFont="1" applyAlignment="1">
      <alignment horizontal="right"/>
    </xf>
    <xf numFmtId="4" fontId="69" fillId="0" borderId="0" xfId="6661" applyNumberFormat="1" applyFont="1"/>
    <xf numFmtId="49" fontId="120" fillId="24" borderId="3" xfId="6661" applyNumberFormat="1" applyFont="1" applyFill="1" applyBorder="1" applyAlignment="1">
      <alignment horizontal="center" vertical="top" wrapText="1"/>
    </xf>
    <xf numFmtId="49" fontId="120" fillId="24" borderId="2" xfId="6661" applyNumberFormat="1" applyFont="1" applyFill="1" applyBorder="1" applyAlignment="1">
      <alignment horizontal="left" vertical="top"/>
    </xf>
    <xf numFmtId="49" fontId="120" fillId="24" borderId="2" xfId="6661" applyNumberFormat="1" applyFont="1" applyFill="1" applyBorder="1" applyAlignment="1">
      <alignment horizontal="center" wrapText="1"/>
    </xf>
    <xf numFmtId="0" fontId="4" fillId="24" borderId="4" xfId="6661" applyFont="1" applyFill="1" applyBorder="1" applyAlignment="1">
      <alignment horizontal="right" wrapText="1"/>
    </xf>
    <xf numFmtId="49" fontId="120" fillId="0" borderId="0" xfId="6661" applyNumberFormat="1" applyFont="1" applyAlignment="1">
      <alignment horizontal="center" vertical="top" wrapText="1"/>
    </xf>
    <xf numFmtId="49" fontId="120" fillId="0" borderId="0" xfId="6661" applyNumberFormat="1" applyFont="1" applyAlignment="1">
      <alignment horizontal="left" vertical="top"/>
    </xf>
    <xf numFmtId="49" fontId="120" fillId="0" borderId="0" xfId="6661" applyNumberFormat="1" applyFont="1" applyAlignment="1">
      <alignment horizontal="center" wrapText="1"/>
    </xf>
    <xf numFmtId="0" fontId="4" fillId="0" borderId="0" xfId="6661" applyFont="1" applyAlignment="1">
      <alignment horizontal="right" wrapText="1"/>
    </xf>
    <xf numFmtId="0" fontId="7" fillId="0" borderId="0" xfId="6339" applyAlignment="1">
      <alignment horizontal="center" vertical="center" wrapText="1"/>
    </xf>
    <xf numFmtId="0" fontId="7" fillId="0" borderId="0" xfId="6339" applyAlignment="1">
      <alignment horizontal="left" wrapText="1"/>
    </xf>
    <xf numFmtId="0" fontId="7" fillId="0" borderId="0" xfId="6339" applyAlignment="1">
      <alignment horizontal="center" wrapText="1"/>
    </xf>
    <xf numFmtId="4" fontId="7" fillId="0" borderId="0" xfId="6661" applyNumberFormat="1" applyFont="1" applyAlignment="1">
      <alignment horizontal="right"/>
    </xf>
    <xf numFmtId="177" fontId="7" fillId="0" borderId="0" xfId="2471" applyNumberFormat="1" applyAlignment="1">
      <alignment horizontal="right"/>
    </xf>
    <xf numFmtId="0" fontId="69" fillId="0" borderId="0" xfId="6339" applyFont="1" applyAlignment="1">
      <alignment horizontal="left" wrapText="1"/>
    </xf>
    <xf numFmtId="49" fontId="7" fillId="24" borderId="3" xfId="6661" applyNumberFormat="1" applyFont="1" applyFill="1" applyBorder="1" applyAlignment="1">
      <alignment vertical="top"/>
    </xf>
    <xf numFmtId="0" fontId="69" fillId="24" borderId="2" xfId="6661" applyFont="1" applyFill="1" applyBorder="1" applyAlignment="1">
      <alignment horizontal="right" vertical="top" wrapText="1"/>
    </xf>
    <xf numFmtId="0" fontId="69" fillId="24" borderId="2" xfId="6661" applyFont="1" applyFill="1" applyBorder="1" applyAlignment="1">
      <alignment horizontal="center" wrapText="1"/>
    </xf>
    <xf numFmtId="176" fontId="69" fillId="24" borderId="2" xfId="6661" applyNumberFormat="1" applyFont="1" applyFill="1" applyBorder="1" applyAlignment="1">
      <alignment horizontal="center" wrapText="1"/>
    </xf>
    <xf numFmtId="0" fontId="69" fillId="24" borderId="2" xfId="6661" applyFont="1" applyFill="1" applyBorder="1" applyAlignment="1">
      <alignment horizontal="right"/>
    </xf>
    <xf numFmtId="49" fontId="7" fillId="0" borderId="3" xfId="6661" applyNumberFormat="1" applyFont="1" applyBorder="1" applyAlignment="1">
      <alignment vertical="top"/>
    </xf>
    <xf numFmtId="0" fontId="69" fillId="0" borderId="2" xfId="6661" applyFont="1" applyBorder="1" applyAlignment="1">
      <alignment horizontal="right" vertical="top" wrapText="1"/>
    </xf>
    <xf numFmtId="0" fontId="69" fillId="0" borderId="2" xfId="6661" applyFont="1" applyBorder="1" applyAlignment="1">
      <alignment horizontal="center" wrapText="1"/>
    </xf>
    <xf numFmtId="176" fontId="69" fillId="0" borderId="2" xfId="6661" applyNumberFormat="1" applyFont="1" applyBorder="1" applyAlignment="1">
      <alignment horizontal="center" wrapText="1"/>
    </xf>
    <xf numFmtId="0" fontId="69" fillId="0" borderId="2" xfId="6661" applyFont="1" applyBorder="1" applyAlignment="1">
      <alignment horizontal="right"/>
    </xf>
    <xf numFmtId="4" fontId="69" fillId="0" borderId="4" xfId="6661" applyNumberFormat="1" applyFont="1" applyBorder="1"/>
    <xf numFmtId="0" fontId="82" fillId="0" borderId="0" xfId="2519" applyFont="1"/>
    <xf numFmtId="0" fontId="231" fillId="0" borderId="0" xfId="2519" applyFont="1" applyAlignment="1">
      <alignment horizontal="left" vertical="top"/>
    </xf>
    <xf numFmtId="0" fontId="82" fillId="0" borderId="0" xfId="2519" applyFont="1" applyAlignment="1">
      <alignment horizontal="left" vertical="top"/>
    </xf>
    <xf numFmtId="0" fontId="234" fillId="0" borderId="0" xfId="2519" applyFont="1"/>
    <xf numFmtId="0" fontId="232" fillId="0" borderId="0" xfId="2519" applyFont="1"/>
    <xf numFmtId="0" fontId="233" fillId="0" borderId="0" xfId="2519" applyFont="1"/>
    <xf numFmtId="0" fontId="237" fillId="0" borderId="0" xfId="2519" applyFont="1"/>
    <xf numFmtId="0" fontId="236" fillId="0" borderId="0" xfId="2519" applyFont="1" applyAlignment="1">
      <alignment vertical="top" wrapText="1"/>
    </xf>
    <xf numFmtId="0" fontId="91" fillId="0" borderId="0" xfId="2519" applyFont="1"/>
    <xf numFmtId="0" fontId="236" fillId="0" borderId="0" xfId="2519" applyFont="1"/>
    <xf numFmtId="0" fontId="232" fillId="0" borderId="0" xfId="2519" applyFont="1" applyAlignment="1">
      <alignment horizontal="left" vertical="center"/>
    </xf>
    <xf numFmtId="0" fontId="236" fillId="0" borderId="0" xfId="2519" applyFont="1" applyAlignment="1">
      <alignment vertical="top"/>
    </xf>
    <xf numFmtId="0" fontId="236" fillId="0" borderId="0" xfId="2519" applyFont="1" applyAlignment="1">
      <alignment horizontal="left" vertical="top"/>
    </xf>
    <xf numFmtId="0" fontId="235" fillId="0" borderId="0" xfId="2519" applyFont="1" applyAlignment="1">
      <alignment horizontal="left" vertical="top"/>
    </xf>
    <xf numFmtId="0" fontId="82" fillId="0" borderId="50" xfId="2519" applyFont="1" applyBorder="1"/>
    <xf numFmtId="0" fontId="238" fillId="0" borderId="0" xfId="2519" applyFont="1" applyAlignment="1">
      <alignment horizontal="left" indent="2"/>
    </xf>
    <xf numFmtId="0" fontId="82" fillId="0" borderId="50" xfId="2519" applyFont="1" applyBorder="1" applyAlignment="1">
      <alignment horizontal="right"/>
    </xf>
    <xf numFmtId="0" fontId="239" fillId="0" borderId="51" xfId="2519" applyFont="1" applyBorder="1"/>
    <xf numFmtId="0" fontId="239" fillId="0" borderId="52" xfId="2519" applyFont="1" applyBorder="1"/>
    <xf numFmtId="0" fontId="240" fillId="0" borderId="52" xfId="2519" applyFont="1" applyBorder="1"/>
    <xf numFmtId="0" fontId="82" fillId="0" borderId="0" xfId="2519" applyFont="1" applyAlignment="1">
      <alignment vertical="top" wrapText="1"/>
    </xf>
    <xf numFmtId="0" fontId="84" fillId="0" borderId="0" xfId="2519"/>
    <xf numFmtId="0" fontId="19" fillId="0" borderId="0" xfId="6664"/>
    <xf numFmtId="0" fontId="242" fillId="0" borderId="0" xfId="6662" applyFont="1" applyAlignment="1">
      <alignment horizontal="justify" vertical="top" wrapText="1"/>
    </xf>
    <xf numFmtId="0" fontId="243" fillId="0" borderId="0" xfId="6662" applyFont="1"/>
    <xf numFmtId="4" fontId="243" fillId="0" borderId="0" xfId="6662" applyNumberFormat="1" applyFont="1" applyAlignment="1">
      <alignment horizontal="center" wrapText="1"/>
    </xf>
    <xf numFmtId="4" fontId="243" fillId="0" borderId="0" xfId="6662" applyNumberFormat="1" applyFont="1"/>
    <xf numFmtId="4" fontId="19" fillId="0" borderId="0" xfId="6662" applyNumberFormat="1"/>
    <xf numFmtId="0" fontId="243" fillId="0" borderId="0" xfId="6665" applyFont="1" applyAlignment="1">
      <alignment horizontal="right"/>
    </xf>
    <xf numFmtId="2" fontId="243" fillId="0" borderId="0" xfId="6662" applyNumberFormat="1" applyFont="1" applyAlignment="1">
      <alignment horizontal="right"/>
    </xf>
    <xf numFmtId="0" fontId="243" fillId="0" borderId="0" xfId="6662" applyFont="1" applyAlignment="1">
      <alignment vertical="top" wrapText="1"/>
    </xf>
    <xf numFmtId="0" fontId="245" fillId="0" borderId="0" xfId="6662" applyFont="1" applyAlignment="1">
      <alignment wrapText="1"/>
    </xf>
    <xf numFmtId="0" fontId="19" fillId="0" borderId="0" xfId="6662" applyAlignment="1">
      <alignment horizontal="center" vertical="center"/>
    </xf>
    <xf numFmtId="0" fontId="243" fillId="0" borderId="0" xfId="6662" applyFont="1" applyAlignment="1">
      <alignment vertical="top"/>
    </xf>
    <xf numFmtId="0" fontId="74" fillId="0" borderId="0" xfId="6665" applyFont="1" applyAlignment="1">
      <alignment horizontal="justify" vertical="top"/>
    </xf>
    <xf numFmtId="0" fontId="73" fillId="0" borderId="0" xfId="6665" applyFont="1" applyAlignment="1">
      <alignment horizontal="right"/>
    </xf>
    <xf numFmtId="2" fontId="73" fillId="0" borderId="0" xfId="6665" applyNumberFormat="1" applyFont="1"/>
    <xf numFmtId="0" fontId="243" fillId="0" borderId="0" xfId="6665" applyFont="1" applyAlignment="1">
      <alignment horizontal="justify" vertical="top"/>
    </xf>
    <xf numFmtId="0" fontId="243" fillId="0" borderId="0" xfId="6665" applyFont="1" applyAlignment="1">
      <alignment horizontal="justify" vertical="top" wrapText="1"/>
    </xf>
    <xf numFmtId="0" fontId="73" fillId="0" borderId="0" xfId="6665" applyFont="1" applyAlignment="1">
      <alignment horizontal="justify" vertical="top"/>
    </xf>
    <xf numFmtId="2" fontId="73" fillId="0" borderId="0" xfId="6662" applyNumberFormat="1" applyFont="1"/>
    <xf numFmtId="0" fontId="242" fillId="0" borderId="0" xfId="6662" applyFont="1" applyAlignment="1">
      <alignment horizontal="justify" wrapText="1"/>
    </xf>
    <xf numFmtId="2" fontId="243" fillId="0" borderId="0" xfId="6665" applyNumberFormat="1" applyFont="1" applyAlignment="1">
      <alignment horizontal="right"/>
    </xf>
    <xf numFmtId="2" fontId="73" fillId="0" borderId="0" xfId="6665" applyNumberFormat="1" applyFont="1" applyAlignment="1">
      <alignment horizontal="right"/>
    </xf>
    <xf numFmtId="0" fontId="73" fillId="0" borderId="0" xfId="6662" applyFont="1"/>
    <xf numFmtId="0" fontId="73" fillId="0" borderId="0" xfId="6662" applyFont="1" applyAlignment="1">
      <alignment horizontal="right"/>
    </xf>
    <xf numFmtId="2" fontId="73" fillId="0" borderId="0" xfId="6662" applyNumberFormat="1" applyFont="1" applyAlignment="1">
      <alignment horizontal="right"/>
    </xf>
    <xf numFmtId="49" fontId="73" fillId="0" borderId="0" xfId="6662" applyNumberFormat="1" applyFont="1" applyAlignment="1">
      <alignment horizontal="right"/>
    </xf>
    <xf numFmtId="4" fontId="73" fillId="0" borderId="0" xfId="6662" applyNumberFormat="1" applyFont="1" applyAlignment="1">
      <alignment horizontal="right"/>
    </xf>
    <xf numFmtId="0" fontId="73" fillId="0" borderId="0" xfId="6666" applyFont="1" applyAlignment="1">
      <alignment wrapText="1"/>
    </xf>
    <xf numFmtId="49" fontId="74" fillId="0" borderId="0" xfId="6662" applyNumberFormat="1" applyFont="1" applyAlignment="1">
      <alignment horizontal="left"/>
    </xf>
    <xf numFmtId="4" fontId="74" fillId="0" borderId="0" xfId="6662" applyNumberFormat="1" applyFont="1" applyAlignment="1">
      <alignment horizontal="right"/>
    </xf>
    <xf numFmtId="0" fontId="73" fillId="0" borderId="0" xfId="6662" applyFont="1" applyAlignment="1">
      <alignment horizontal="justify" vertical="top"/>
    </xf>
    <xf numFmtId="0" fontId="243" fillId="0" borderId="0" xfId="6662" applyFont="1" applyAlignment="1">
      <alignment wrapText="1"/>
    </xf>
    <xf numFmtId="0" fontId="241" fillId="0" borderId="0" xfId="6665" applyFont="1" applyAlignment="1">
      <alignment horizontal="justify" vertical="top"/>
    </xf>
    <xf numFmtId="0" fontId="73" fillId="0" borderId="0" xfId="6657" applyFont="1" applyAlignment="1">
      <alignment vertical="top" wrapText="1"/>
    </xf>
    <xf numFmtId="0" fontId="247" fillId="0" borderId="0" xfId="6657" applyFont="1" applyAlignment="1">
      <alignment vertical="top" wrapText="1"/>
    </xf>
    <xf numFmtId="0" fontId="19" fillId="0" borderId="0" xfId="6662" applyAlignment="1">
      <alignment horizontal="center"/>
    </xf>
    <xf numFmtId="165" fontId="243" fillId="0" borderId="0" xfId="6662" applyNumberFormat="1" applyFont="1"/>
    <xf numFmtId="4" fontId="243" fillId="0" borderId="0" xfId="6662" applyNumberFormat="1" applyFont="1" applyAlignment="1">
      <alignment horizontal="center"/>
    </xf>
    <xf numFmtId="0" fontId="243" fillId="0" borderId="0" xfId="6662" applyFont="1" applyAlignment="1">
      <alignment horizontal="right"/>
    </xf>
    <xf numFmtId="0" fontId="242" fillId="0" borderId="0" xfId="6662" applyFont="1" applyAlignment="1">
      <alignment horizontal="right" vertical="top" wrapText="1"/>
    </xf>
    <xf numFmtId="0" fontId="73" fillId="0" borderId="0" xfId="6665" applyFont="1" applyAlignment="1">
      <alignment horizontal="right" vertical="top"/>
    </xf>
    <xf numFmtId="4" fontId="73" fillId="0" borderId="0" xfId="6662" applyNumberFormat="1" applyFont="1"/>
    <xf numFmtId="0" fontId="7" fillId="0" borderId="0" xfId="6669" applyFont="1" applyAlignment="1">
      <alignment horizontal="right"/>
    </xf>
    <xf numFmtId="1" fontId="7" fillId="0" borderId="0" xfId="6669" applyNumberFormat="1" applyFont="1" applyAlignment="1">
      <alignment horizontal="right"/>
    </xf>
    <xf numFmtId="4" fontId="7" fillId="0" borderId="0" xfId="6667" applyNumberFormat="1" applyFont="1"/>
    <xf numFmtId="0" fontId="7" fillId="0" borderId="0" xfId="6669" applyFont="1"/>
    <xf numFmtId="1" fontId="203" fillId="0" borderId="0" xfId="6669" applyNumberFormat="1" applyFont="1" applyAlignment="1">
      <alignment horizontal="right"/>
    </xf>
    <xf numFmtId="4" fontId="7" fillId="0" borderId="0" xfId="6667" applyNumberFormat="1" applyFont="1" applyProtection="1">
      <protection locked="0"/>
    </xf>
    <xf numFmtId="0" fontId="7" fillId="0" borderId="0" xfId="6669" applyFont="1" applyAlignment="1">
      <alignment horizontal="left" wrapText="1"/>
    </xf>
    <xf numFmtId="0" fontId="7" fillId="0" borderId="0" xfId="6669" quotePrefix="1" applyFont="1" applyAlignment="1">
      <alignment horizontal="left" wrapText="1"/>
    </xf>
    <xf numFmtId="0" fontId="7" fillId="0" borderId="0" xfId="6669" quotePrefix="1" applyFont="1" applyAlignment="1">
      <alignment wrapText="1"/>
    </xf>
    <xf numFmtId="0" fontId="7" fillId="0" borderId="0" xfId="6669" applyFont="1" applyAlignment="1">
      <alignment horizontal="justify" vertical="top"/>
    </xf>
    <xf numFmtId="0" fontId="7" fillId="0" borderId="0" xfId="6669" quotePrefix="1" applyFont="1" applyAlignment="1">
      <alignment horizontal="justify" vertical="top"/>
    </xf>
    <xf numFmtId="4" fontId="7" fillId="0" borderId="0" xfId="6667" applyNumberFormat="1" applyFont="1" applyAlignment="1">
      <alignment horizontal="right"/>
    </xf>
    <xf numFmtId="1" fontId="7" fillId="0" borderId="0" xfId="6667" applyNumberFormat="1" applyFont="1" applyAlignment="1">
      <alignment horizontal="right"/>
    </xf>
    <xf numFmtId="0" fontId="203" fillId="0" borderId="0" xfId="6669" applyFont="1" applyAlignment="1">
      <alignment vertical="top"/>
    </xf>
    <xf numFmtId="1" fontId="7" fillId="0" borderId="0" xfId="6669" applyNumberFormat="1" applyFont="1"/>
    <xf numFmtId="4" fontId="7" fillId="0" borderId="0" xfId="6667" applyNumberFormat="1" applyFont="1" applyAlignment="1">
      <alignment horizontal="right" vertical="top"/>
    </xf>
    <xf numFmtId="4" fontId="7" fillId="0" borderId="0" xfId="6667" applyNumberFormat="1" applyFont="1" applyAlignment="1">
      <alignment vertical="top"/>
    </xf>
    <xf numFmtId="4" fontId="7" fillId="0" borderId="0" xfId="6667" applyNumberFormat="1" applyFont="1" applyAlignment="1" applyProtection="1">
      <alignment horizontal="right" vertical="top"/>
      <protection locked="0"/>
    </xf>
    <xf numFmtId="4" fontId="7" fillId="0" borderId="0" xfId="6667" applyNumberFormat="1" applyFont="1" applyAlignment="1" applyProtection="1">
      <alignment vertical="top"/>
      <protection locked="0"/>
    </xf>
    <xf numFmtId="209" fontId="7" fillId="0" borderId="0" xfId="6667" applyNumberFormat="1" applyFont="1"/>
    <xf numFmtId="0" fontId="7" fillId="0" borderId="0" xfId="6669" applyFont="1" applyAlignment="1">
      <alignment horizontal="justify"/>
    </xf>
    <xf numFmtId="0" fontId="69" fillId="0" borderId="0" xfId="6669" applyFont="1"/>
    <xf numFmtId="0" fontId="69" fillId="0" borderId="0" xfId="6669" applyFont="1" applyAlignment="1">
      <alignment horizontal="center" vertical="center"/>
    </xf>
    <xf numFmtId="49" fontId="116" fillId="0" borderId="0" xfId="6669" applyNumberFormat="1" applyFont="1" applyAlignment="1">
      <alignment horizontal="center" vertical="center" wrapText="1"/>
    </xf>
    <xf numFmtId="0" fontId="61" fillId="0" borderId="0" xfId="6669" applyFont="1" applyAlignment="1">
      <alignment horizontal="right" vertical="top" wrapText="1"/>
    </xf>
    <xf numFmtId="49" fontId="61" fillId="0" borderId="0" xfId="6669" applyNumberFormat="1" applyFont="1" applyAlignment="1">
      <alignment horizontal="right" vertical="top" wrapText="1"/>
    </xf>
    <xf numFmtId="0" fontId="116" fillId="0" borderId="0" xfId="6669" applyFont="1" applyAlignment="1">
      <alignment horizontal="center" vertical="center" wrapText="1"/>
    </xf>
    <xf numFmtId="4" fontId="61" fillId="0" borderId="0" xfId="6669" applyNumberFormat="1" applyFont="1" applyAlignment="1">
      <alignment horizontal="center" vertical="top" wrapText="1"/>
    </xf>
    <xf numFmtId="0" fontId="18" fillId="0" borderId="0" xfId="6669" applyAlignment="1">
      <alignment horizontal="right" wrapText="1"/>
    </xf>
    <xf numFmtId="0" fontId="18" fillId="0" borderId="0" xfId="6669" applyAlignment="1">
      <alignment wrapText="1"/>
    </xf>
    <xf numFmtId="0" fontId="104" fillId="0" borderId="0" xfId="6669" applyFont="1"/>
    <xf numFmtId="0" fontId="104" fillId="0" borderId="0" xfId="6669" applyFont="1" applyAlignment="1">
      <alignment horizontal="center" vertical="center"/>
    </xf>
    <xf numFmtId="43" fontId="0" fillId="0" borderId="0" xfId="6673" applyFont="1" applyBorder="1" applyAlignment="1" applyProtection="1">
      <alignment horizontal="center"/>
    </xf>
    <xf numFmtId="43" fontId="7" fillId="0" borderId="0" xfId="6673" applyFont="1" applyBorder="1" applyAlignment="1" applyProtection="1">
      <alignment horizontal="center"/>
    </xf>
    <xf numFmtId="0" fontId="4" fillId="0" borderId="0" xfId="1" applyFont="1" applyAlignment="1">
      <alignment horizontal="left" vertical="top" wrapText="1"/>
    </xf>
    <xf numFmtId="0" fontId="234" fillId="0" borderId="0" xfId="2519" applyFont="1" applyAlignment="1">
      <alignment horizontal="left"/>
    </xf>
    <xf numFmtId="0" fontId="233" fillId="0" borderId="0" xfId="2519" applyFont="1" applyAlignment="1">
      <alignment horizontal="left" vertical="top"/>
    </xf>
    <xf numFmtId="0" fontId="232" fillId="0" borderId="0" xfId="2519" applyFont="1" applyAlignment="1">
      <alignment horizontal="left" vertical="top" wrapText="1"/>
    </xf>
    <xf numFmtId="0" fontId="79" fillId="0" borderId="0" xfId="2519" applyFont="1" applyAlignment="1">
      <alignment horizontal="left" vertical="top"/>
    </xf>
    <xf numFmtId="0" fontId="19" fillId="0" borderId="0" xfId="6662"/>
    <xf numFmtId="211" fontId="43" fillId="0" borderId="0" xfId="616" applyNumberFormat="1" applyAlignment="1">
      <alignment horizontal="center"/>
    </xf>
    <xf numFmtId="1" fontId="69" fillId="0" borderId="0" xfId="616" applyNumberFormat="1" applyFont="1" applyAlignment="1">
      <alignment horizontal="center"/>
    </xf>
    <xf numFmtId="0" fontId="69" fillId="0" borderId="0" xfId="616" applyFont="1" applyAlignment="1">
      <alignment horizontal="justify" vertical="top" wrapText="1"/>
    </xf>
    <xf numFmtId="2" fontId="69" fillId="0" borderId="0" xfId="616" applyNumberFormat="1" applyFont="1" applyAlignment="1">
      <alignment horizontal="center" vertical="center"/>
    </xf>
    <xf numFmtId="0" fontId="43" fillId="0" borderId="0" xfId="616"/>
    <xf numFmtId="4" fontId="43" fillId="0" borderId="0" xfId="616" applyNumberFormat="1" applyAlignment="1">
      <alignment horizontal="right"/>
    </xf>
    <xf numFmtId="0" fontId="7" fillId="0" borderId="0" xfId="616" applyFont="1" applyAlignment="1">
      <alignment horizontal="justify" vertical="top" wrapText="1"/>
    </xf>
    <xf numFmtId="49" fontId="7" fillId="0" borderId="0" xfId="616" applyNumberFormat="1" applyFont="1" applyAlignment="1">
      <alignment horizontal="center" vertical="center"/>
    </xf>
    <xf numFmtId="0" fontId="82" fillId="0" borderId="0" xfId="616" applyFont="1" applyAlignment="1">
      <alignment wrapText="1"/>
    </xf>
    <xf numFmtId="0" fontId="43" fillId="0" borderId="0" xfId="616" applyAlignment="1">
      <alignment horizontal="justify" vertical="top" wrapText="1"/>
    </xf>
    <xf numFmtId="0" fontId="7" fillId="0" borderId="0" xfId="616" applyFont="1"/>
    <xf numFmtId="1" fontId="7" fillId="0" borderId="0" xfId="616" applyNumberFormat="1" applyFont="1" applyAlignment="1">
      <alignment horizontal="center"/>
    </xf>
    <xf numFmtId="0" fontId="7" fillId="0" borderId="0" xfId="616" applyFont="1" applyAlignment="1">
      <alignment horizontal="justify" wrapText="1"/>
    </xf>
    <xf numFmtId="0" fontId="43" fillId="0" borderId="0" xfId="616" applyAlignment="1">
      <alignment horizontal="justify" wrapText="1"/>
    </xf>
    <xf numFmtId="2" fontId="7" fillId="0" borderId="0" xfId="616" applyNumberFormat="1" applyFont="1" applyAlignment="1">
      <alignment horizontal="center" vertical="center"/>
    </xf>
    <xf numFmtId="0" fontId="7" fillId="0" borderId="0" xfId="616" applyFont="1" applyAlignment="1">
      <alignment horizontal="center"/>
    </xf>
    <xf numFmtId="0" fontId="7" fillId="0" borderId="0" xfId="616" applyFont="1" applyAlignment="1">
      <alignment horizontal="left" vertical="top" wrapText="1"/>
    </xf>
    <xf numFmtId="4" fontId="256" fillId="0" borderId="0" xfId="616" applyNumberFormat="1" applyFont="1" applyAlignment="1">
      <alignment horizontal="right"/>
    </xf>
    <xf numFmtId="4" fontId="256" fillId="0" borderId="0" xfId="616" applyNumberFormat="1" applyFont="1" applyAlignment="1" applyProtection="1">
      <alignment horizontal="center"/>
      <protection locked="0"/>
    </xf>
    <xf numFmtId="211" fontId="256" fillId="0" borderId="0" xfId="616" applyNumberFormat="1" applyFont="1" applyAlignment="1">
      <alignment horizontal="center"/>
    </xf>
    <xf numFmtId="0" fontId="256" fillId="0" borderId="0" xfId="616" applyFont="1" applyAlignment="1">
      <alignment horizontal="center"/>
    </xf>
    <xf numFmtId="0" fontId="256" fillId="0" borderId="0" xfId="616" applyFont="1" applyAlignment="1">
      <alignment horizontal="left" vertical="top" wrapText="1"/>
    </xf>
    <xf numFmtId="49" fontId="256" fillId="0" borderId="0" xfId="616" applyNumberFormat="1" applyFont="1" applyAlignment="1">
      <alignment horizontal="center" vertical="center"/>
    </xf>
    <xf numFmtId="4" fontId="43" fillId="0" borderId="0" xfId="616" applyNumberFormat="1" applyAlignment="1" applyProtection="1">
      <alignment horizontal="center"/>
      <protection locked="0"/>
    </xf>
    <xf numFmtId="0" fontId="43" fillId="0" borderId="0" xfId="616" applyAlignment="1">
      <alignment horizontal="center"/>
    </xf>
    <xf numFmtId="0" fontId="43" fillId="0" borderId="0" xfId="616" applyAlignment="1">
      <alignment horizontal="center" vertical="center"/>
    </xf>
    <xf numFmtId="49" fontId="43" fillId="0" borderId="0" xfId="616" applyNumberFormat="1" applyAlignment="1">
      <alignment horizontal="center" vertical="center"/>
    </xf>
    <xf numFmtId="0" fontId="69" fillId="0" borderId="0" xfId="616" applyFont="1" applyAlignment="1">
      <alignment horizontal="left" vertical="top"/>
    </xf>
    <xf numFmtId="49" fontId="69" fillId="0" borderId="0" xfId="616" applyNumberFormat="1" applyFont="1" applyAlignment="1">
      <alignment horizontal="center" vertical="center"/>
    </xf>
    <xf numFmtId="4" fontId="75" fillId="0" borderId="0" xfId="616" applyNumberFormat="1" applyFont="1" applyAlignment="1">
      <alignment horizontal="right"/>
    </xf>
    <xf numFmtId="4" fontId="75" fillId="0" borderId="0" xfId="616" applyNumberFormat="1" applyFont="1" applyAlignment="1" applyProtection="1">
      <alignment horizontal="center"/>
      <protection locked="0"/>
    </xf>
    <xf numFmtId="211" fontId="75" fillId="0" borderId="0" xfId="616" applyNumberFormat="1" applyFont="1" applyAlignment="1">
      <alignment horizontal="center"/>
    </xf>
    <xf numFmtId="0" fontId="75" fillId="0" borderId="0" xfId="616" applyFont="1" applyAlignment="1">
      <alignment horizontal="center"/>
    </xf>
    <xf numFmtId="0" fontId="75" fillId="0" borderId="0" xfId="616" applyFont="1" applyAlignment="1">
      <alignment horizontal="left" vertical="center" wrapText="1"/>
    </xf>
    <xf numFmtId="49" fontId="75" fillId="0" borderId="0" xfId="616" applyNumberFormat="1" applyFont="1" applyAlignment="1">
      <alignment horizontal="center" vertical="center"/>
    </xf>
    <xf numFmtId="4" fontId="7" fillId="0" borderId="0" xfId="6669" applyNumberFormat="1" applyFont="1" applyAlignment="1" applyProtection="1">
      <alignment horizontal="right"/>
      <protection locked="0"/>
    </xf>
    <xf numFmtId="4" fontId="7" fillId="0" borderId="0" xfId="6667" applyNumberFormat="1" applyFont="1" applyAlignment="1" applyProtection="1">
      <alignment horizontal="center"/>
      <protection locked="0"/>
    </xf>
    <xf numFmtId="49" fontId="7" fillId="0" borderId="0" xfId="6667" applyNumberFormat="1" applyFont="1" applyAlignment="1">
      <alignment horizontal="center" vertical="center"/>
    </xf>
    <xf numFmtId="0" fontId="7" fillId="0" borderId="0" xfId="6669" applyFont="1" applyAlignment="1">
      <alignment horizontal="justify" vertical="top" wrapText="1"/>
    </xf>
    <xf numFmtId="0" fontId="7" fillId="0" borderId="0" xfId="6669" applyFont="1" applyAlignment="1">
      <alignment horizontal="center" vertical="center" wrapText="1"/>
    </xf>
    <xf numFmtId="4" fontId="7" fillId="0" borderId="0" xfId="6669" applyNumberFormat="1" applyFont="1" applyAlignment="1" applyProtection="1">
      <alignment horizontal="center"/>
      <protection locked="0"/>
    </xf>
    <xf numFmtId="4" fontId="7" fillId="0" borderId="0" xfId="6669" applyNumberFormat="1" applyFont="1" applyProtection="1">
      <protection locked="0"/>
    </xf>
    <xf numFmtId="49" fontId="7" fillId="0" borderId="0" xfId="6667" applyNumberFormat="1" applyFont="1" applyAlignment="1">
      <alignment horizontal="center" vertical="center" wrapText="1"/>
    </xf>
    <xf numFmtId="0" fontId="7" fillId="0" borderId="0" xfId="6671"/>
    <xf numFmtId="0" fontId="7" fillId="0" borderId="0" xfId="6667" applyFont="1" applyAlignment="1">
      <alignment horizontal="right"/>
    </xf>
    <xf numFmtId="49" fontId="7" fillId="0" borderId="0" xfId="6667" applyNumberFormat="1" applyFont="1" applyAlignment="1">
      <alignment horizontal="center"/>
    </xf>
    <xf numFmtId="4" fontId="7" fillId="0" borderId="0" xfId="6667" applyNumberFormat="1" applyFont="1" applyAlignment="1" applyProtection="1">
      <alignment horizontal="center" vertical="center"/>
      <protection locked="0"/>
    </xf>
    <xf numFmtId="0" fontId="249" fillId="0" borderId="0" xfId="6668" applyFont="1" applyAlignment="1">
      <alignment horizontal="justify" vertical="top"/>
    </xf>
    <xf numFmtId="49" fontId="7" fillId="0" borderId="0" xfId="6669" applyNumberFormat="1" applyFont="1" applyAlignment="1">
      <alignment vertical="top"/>
    </xf>
    <xf numFmtId="49" fontId="7" fillId="0" borderId="0" xfId="6667" applyNumberFormat="1" applyFont="1" applyAlignment="1">
      <alignment horizontal="right"/>
    </xf>
    <xf numFmtId="0" fontId="7" fillId="0" borderId="0" xfId="6669" applyFont="1" applyAlignment="1">
      <alignment horizontal="right" vertical="top"/>
    </xf>
    <xf numFmtId="49" fontId="7" fillId="0" borderId="0" xfId="6669" quotePrefix="1" applyNumberFormat="1" applyFont="1" applyAlignment="1">
      <alignment horizontal="justify" vertical="top"/>
    </xf>
    <xf numFmtId="0" fontId="7" fillId="0" borderId="0" xfId="6669" applyFont="1" applyAlignment="1">
      <alignment vertical="top"/>
    </xf>
    <xf numFmtId="0" fontId="7" fillId="0" borderId="0" xfId="6669" applyFont="1" applyAlignment="1">
      <alignment vertical="top" wrapText="1"/>
    </xf>
    <xf numFmtId="1" fontId="7" fillId="0" borderId="0" xfId="6667" applyNumberFormat="1" applyFont="1" applyAlignment="1" applyProtection="1">
      <alignment horizontal="right"/>
      <protection locked="0"/>
    </xf>
    <xf numFmtId="4" fontId="7" fillId="0" borderId="0" xfId="6667" applyNumberFormat="1" applyFont="1" applyAlignment="1" applyProtection="1">
      <alignment horizontal="right"/>
      <protection locked="0"/>
    </xf>
    <xf numFmtId="0" fontId="7" fillId="0" borderId="0" xfId="6668" applyAlignment="1">
      <alignment horizontal="right"/>
    </xf>
    <xf numFmtId="4" fontId="0" fillId="0" borderId="0" xfId="6667" applyNumberFormat="1" applyFont="1"/>
    <xf numFmtId="0" fontId="7" fillId="0" borderId="0" xfId="6668" applyAlignment="1">
      <alignment horizontal="justify" vertical="top"/>
    </xf>
    <xf numFmtId="0" fontId="7" fillId="0" borderId="0" xfId="6669" applyFont="1" applyAlignment="1">
      <alignment horizontal="left" vertical="top" wrapText="1"/>
    </xf>
    <xf numFmtId="0" fontId="7" fillId="0" borderId="0" xfId="6669" applyFont="1" applyAlignment="1">
      <alignment horizontal="left" vertical="center" wrapText="1"/>
    </xf>
    <xf numFmtId="0" fontId="7" fillId="0" borderId="0" xfId="6668" applyAlignment="1">
      <alignment horizontal="justify" vertical="top" wrapText="1"/>
    </xf>
    <xf numFmtId="0" fontId="230" fillId="0" borderId="0" xfId="6662" applyFont="1" applyAlignment="1">
      <alignment horizontal="center" vertical="center"/>
    </xf>
    <xf numFmtId="4" fontId="69" fillId="0" borderId="0" xfId="6669" applyNumberFormat="1" applyFont="1" applyAlignment="1" applyProtection="1">
      <alignment horizontal="right" vertical="center"/>
      <protection locked="0"/>
    </xf>
    <xf numFmtId="1" fontId="69" fillId="0" borderId="0" xfId="6669" applyNumberFormat="1" applyFont="1" applyAlignment="1">
      <alignment horizontal="right" vertical="center"/>
    </xf>
    <xf numFmtId="0" fontId="69" fillId="0" borderId="0" xfId="6669" applyFont="1" applyAlignment="1">
      <alignment horizontal="right" vertical="center"/>
    </xf>
    <xf numFmtId="0" fontId="69" fillId="0" borderId="0" xfId="6669" applyFont="1" applyAlignment="1">
      <alignment vertical="top" wrapText="1"/>
    </xf>
    <xf numFmtId="49" fontId="69" fillId="0" borderId="0" xfId="6669" applyNumberFormat="1" applyFont="1" applyAlignment="1">
      <alignment horizontal="center" vertical="center"/>
    </xf>
    <xf numFmtId="1" fontId="69" fillId="0" borderId="0" xfId="6669" applyNumberFormat="1" applyFont="1" applyAlignment="1">
      <alignment horizontal="right" vertical="center" wrapText="1"/>
    </xf>
    <xf numFmtId="0" fontId="69" fillId="0" borderId="0" xfId="6669" applyFont="1" applyAlignment="1">
      <alignment horizontal="right" vertical="center" wrapText="1"/>
    </xf>
    <xf numFmtId="0" fontId="69" fillId="0" borderId="0" xfId="6669" applyFont="1" applyAlignment="1">
      <alignment horizontal="center" vertical="top"/>
    </xf>
    <xf numFmtId="49" fontId="69" fillId="0" borderId="0" xfId="6669" applyNumberFormat="1" applyFont="1" applyAlignment="1">
      <alignment horizontal="center" vertical="center" wrapText="1"/>
    </xf>
    <xf numFmtId="1" fontId="69" fillId="0" borderId="0" xfId="6669" applyNumberFormat="1" applyFont="1" applyAlignment="1">
      <alignment horizontal="center" vertical="center" wrapText="1"/>
    </xf>
    <xf numFmtId="0" fontId="69" fillId="0" borderId="0" xfId="6669" applyFont="1" applyAlignment="1">
      <alignment horizontal="center" vertical="center" wrapText="1"/>
    </xf>
    <xf numFmtId="0" fontId="69" fillId="0" borderId="0" xfId="6669" applyFont="1" applyAlignment="1">
      <alignment horizontal="center" vertical="top" wrapText="1"/>
    </xf>
    <xf numFmtId="1" fontId="69" fillId="22" borderId="0" xfId="6669" applyNumberFormat="1" applyFont="1" applyFill="1" applyAlignment="1">
      <alignment horizontal="right" vertical="center"/>
    </xf>
    <xf numFmtId="0" fontId="69" fillId="22" borderId="0" xfId="6669" applyFont="1" applyFill="1" applyAlignment="1">
      <alignment horizontal="right" vertical="center"/>
    </xf>
    <xf numFmtId="0" fontId="69" fillId="22" borderId="0" xfId="6669" applyFont="1" applyFill="1" applyAlignment="1">
      <alignment vertical="top" wrapText="1"/>
    </xf>
    <xf numFmtId="49" fontId="69" fillId="22" borderId="0" xfId="6669" applyNumberFormat="1" applyFont="1" applyFill="1" applyAlignment="1">
      <alignment horizontal="center" vertical="center"/>
    </xf>
    <xf numFmtId="1" fontId="104" fillId="22" borderId="0" xfId="6669" applyNumberFormat="1" applyFont="1" applyFill="1" applyAlignment="1">
      <alignment horizontal="right" vertical="center"/>
    </xf>
    <xf numFmtId="49" fontId="104" fillId="22" borderId="0" xfId="6669" applyNumberFormat="1" applyFont="1" applyFill="1" applyAlignment="1">
      <alignment horizontal="center" vertical="center"/>
    </xf>
    <xf numFmtId="49" fontId="40" fillId="0" borderId="0" xfId="6667" applyNumberFormat="1" applyFont="1" applyAlignment="1">
      <alignment horizontal="center" vertical="center"/>
    </xf>
    <xf numFmtId="4" fontId="40" fillId="0" borderId="0" xfId="6669" applyNumberFormat="1" applyFont="1" applyAlignment="1" applyProtection="1">
      <alignment horizontal="right"/>
      <protection locked="0"/>
    </xf>
    <xf numFmtId="0" fontId="40" fillId="0" borderId="0" xfId="6669" applyFont="1" applyAlignment="1">
      <alignment horizontal="right"/>
    </xf>
    <xf numFmtId="4" fontId="40" fillId="0" borderId="0" xfId="6667" applyNumberFormat="1" applyFont="1" applyAlignment="1">
      <alignment horizontal="right"/>
    </xf>
    <xf numFmtId="0" fontId="40" fillId="0" borderId="0" xfId="6669" applyFont="1" applyAlignment="1">
      <alignment horizontal="justify" vertical="top" wrapText="1"/>
    </xf>
    <xf numFmtId="0" fontId="40" fillId="0" borderId="0" xfId="6669" applyFont="1" applyAlignment="1">
      <alignment vertical="top"/>
    </xf>
    <xf numFmtId="0" fontId="40" fillId="0" borderId="0" xfId="6669" applyFont="1" applyAlignment="1">
      <alignment horizontal="justify" vertical="top"/>
    </xf>
    <xf numFmtId="0" fontId="40" fillId="0" borderId="0" xfId="6669" applyFont="1" applyAlignment="1">
      <alignment horizontal="left" vertical="top" wrapText="1"/>
    </xf>
    <xf numFmtId="0" fontId="69" fillId="0" borderId="0" xfId="6669" applyFont="1" applyAlignment="1">
      <alignment horizontal="justify" vertical="top"/>
    </xf>
    <xf numFmtId="0" fontId="40" fillId="0" borderId="0" xfId="6667" applyFont="1" applyAlignment="1">
      <alignment horizontal="right"/>
    </xf>
    <xf numFmtId="210" fontId="7" fillId="0" borderId="0" xfId="6667" applyNumberFormat="1" applyFont="1"/>
    <xf numFmtId="0" fontId="69" fillId="0" borderId="0" xfId="6669" applyFont="1" applyAlignment="1">
      <alignment vertical="top"/>
    </xf>
    <xf numFmtId="1" fontId="104" fillId="0" borderId="0" xfId="6669" applyNumberFormat="1" applyFont="1" applyAlignment="1">
      <alignment horizontal="right" vertical="center" wrapText="1"/>
    </xf>
    <xf numFmtId="0" fontId="69" fillId="0" borderId="0" xfId="6669" applyFont="1" applyAlignment="1">
      <alignment horizontal="left" vertical="top"/>
    </xf>
    <xf numFmtId="49" fontId="104" fillId="0" borderId="0" xfId="6669" applyNumberFormat="1" applyFont="1" applyAlignment="1">
      <alignment horizontal="center" vertical="center" wrapText="1"/>
    </xf>
    <xf numFmtId="0" fontId="69" fillId="0" borderId="0" xfId="6669" applyFont="1" applyAlignment="1">
      <alignment horizontal="justify" vertical="top" wrapText="1"/>
    </xf>
    <xf numFmtId="3" fontId="7" fillId="0" borderId="0" xfId="6669" applyNumberFormat="1" applyFont="1" applyAlignment="1">
      <alignment horizontal="right"/>
    </xf>
    <xf numFmtId="4" fontId="7" fillId="0" borderId="0" xfId="6667" applyNumberFormat="1" applyFont="1" applyAlignment="1">
      <alignment horizontal="center"/>
    </xf>
    <xf numFmtId="4" fontId="104" fillId="0" borderId="0" xfId="6669" applyNumberFormat="1" applyFont="1" applyAlignment="1">
      <alignment horizontal="center" wrapText="1"/>
    </xf>
    <xf numFmtId="4" fontId="104" fillId="22" borderId="0" xfId="6669" applyNumberFormat="1" applyFont="1" applyFill="1" applyAlignment="1">
      <alignment horizontal="center" vertical="center" wrapText="1"/>
    </xf>
    <xf numFmtId="1" fontId="104" fillId="22" borderId="0" xfId="6669" applyNumberFormat="1" applyFont="1" applyFill="1" applyAlignment="1">
      <alignment horizontal="center" vertical="center" wrapText="1"/>
    </xf>
    <xf numFmtId="0" fontId="69" fillId="22" borderId="0" xfId="6669" applyFont="1" applyFill="1" applyAlignment="1">
      <alignment horizontal="center" vertical="center" wrapText="1"/>
    </xf>
    <xf numFmtId="0" fontId="69" fillId="22" borderId="0" xfId="6669" applyFont="1" applyFill="1" applyAlignment="1">
      <alignment horizontal="center" vertical="top" wrapText="1"/>
    </xf>
    <xf numFmtId="49" fontId="104" fillId="22" borderId="0" xfId="6669" applyNumberFormat="1" applyFont="1" applyFill="1" applyAlignment="1">
      <alignment horizontal="center" vertical="center" wrapText="1"/>
    </xf>
    <xf numFmtId="4" fontId="104" fillId="0" borderId="0" xfId="6669" applyNumberFormat="1" applyFont="1" applyAlignment="1">
      <alignment horizontal="center"/>
    </xf>
    <xf numFmtId="1" fontId="104" fillId="0" borderId="0" xfId="6669" applyNumberFormat="1" applyFont="1" applyAlignment="1">
      <alignment horizontal="right"/>
    </xf>
    <xf numFmtId="0" fontId="69" fillId="0" borderId="0" xfId="6669" applyFont="1" applyAlignment="1">
      <alignment horizontal="right"/>
    </xf>
    <xf numFmtId="49" fontId="104" fillId="0" borderId="0" xfId="6669" applyNumberFormat="1" applyFont="1" applyAlignment="1">
      <alignment horizontal="center" vertical="center"/>
    </xf>
    <xf numFmtId="0" fontId="255" fillId="0" borderId="0" xfId="6669" applyFont="1" applyAlignment="1">
      <alignment horizontal="justify" vertical="top" wrapText="1"/>
    </xf>
    <xf numFmtId="49" fontId="252" fillId="0" borderId="0" xfId="6669" applyNumberFormat="1" applyFont="1" applyAlignment="1">
      <alignment horizontal="center" vertical="center" wrapText="1"/>
    </xf>
    <xf numFmtId="0" fontId="61" fillId="0" borderId="0" xfId="6669" quotePrefix="1" applyFont="1" applyAlignment="1">
      <alignment horizontal="left" vertical="top" wrapText="1"/>
    </xf>
    <xf numFmtId="0" fontId="61" fillId="0" borderId="0" xfId="6669" applyFont="1" applyAlignment="1">
      <alignment vertical="top" wrapText="1"/>
    </xf>
    <xf numFmtId="0" fontId="7" fillId="0" borderId="0" xfId="6669" quotePrefix="1" applyFont="1" applyAlignment="1">
      <alignment horizontal="justify" vertical="top" wrapText="1"/>
    </xf>
    <xf numFmtId="49" fontId="7" fillId="0" borderId="0" xfId="6669" applyNumberFormat="1" applyFont="1" applyAlignment="1">
      <alignment horizontal="justify" vertical="top" wrapText="1"/>
    </xf>
    <xf numFmtId="0" fontId="254" fillId="0" borderId="0" xfId="6669" applyFont="1" applyAlignment="1">
      <alignment horizontal="justify" vertical="top"/>
    </xf>
    <xf numFmtId="0" fontId="61" fillId="0" borderId="0" xfId="6669" applyFont="1" applyAlignment="1">
      <alignment horizontal="justify" vertical="top" wrapText="1"/>
    </xf>
    <xf numFmtId="0" fontId="253" fillId="0" borderId="0" xfId="6669" applyFont="1" applyAlignment="1">
      <alignment horizontal="left" vertical="top" wrapText="1"/>
    </xf>
    <xf numFmtId="0" fontId="61" fillId="0" borderId="0" xfId="6669" applyFont="1" applyAlignment="1">
      <alignment horizontal="left" vertical="top" wrapText="1"/>
    </xf>
    <xf numFmtId="0" fontId="253" fillId="0" borderId="0" xfId="6669" applyFont="1" applyAlignment="1">
      <alignment horizontal="justify" vertical="top" wrapText="1"/>
    </xf>
    <xf numFmtId="0" fontId="61" fillId="0" borderId="0" xfId="6669" quotePrefix="1" applyFont="1" applyAlignment="1">
      <alignment vertical="top" wrapText="1"/>
    </xf>
    <xf numFmtId="0" fontId="7" fillId="0" borderId="0" xfId="6669" applyFont="1" applyAlignment="1">
      <alignment horizontal="right" vertical="top" wrapText="1"/>
    </xf>
    <xf numFmtId="49" fontId="7" fillId="0" borderId="0" xfId="6669" applyNumberFormat="1" applyFont="1" applyAlignment="1">
      <alignment horizontal="right" vertical="top" wrapText="1"/>
    </xf>
    <xf numFmtId="0" fontId="180" fillId="0" borderId="0" xfId="6669" applyFont="1" applyAlignment="1">
      <alignment horizontal="justify" vertical="top" wrapText="1"/>
    </xf>
    <xf numFmtId="0" fontId="251" fillId="0" borderId="0" xfId="6669" applyFont="1" applyAlignment="1">
      <alignment horizontal="left" vertical="top" wrapText="1"/>
    </xf>
    <xf numFmtId="0" fontId="251" fillId="0" borderId="0" xfId="6669" applyFont="1" applyAlignment="1">
      <alignment horizontal="right" vertical="top" wrapText="1"/>
    </xf>
    <xf numFmtId="1" fontId="69" fillId="22" borderId="0" xfId="6669" applyNumberFormat="1" applyFont="1" applyFill="1" applyAlignment="1">
      <alignment horizontal="center" vertical="center" wrapText="1"/>
    </xf>
    <xf numFmtId="49" fontId="69" fillId="22" borderId="0" xfId="6669" applyNumberFormat="1" applyFont="1" applyFill="1" applyAlignment="1">
      <alignment horizontal="center" vertical="center" wrapText="1"/>
    </xf>
    <xf numFmtId="1" fontId="69" fillId="0" borderId="0" xfId="6669" applyNumberFormat="1" applyFont="1" applyAlignment="1">
      <alignment horizontal="right"/>
    </xf>
    <xf numFmtId="4" fontId="7" fillId="0" borderId="49" xfId="6667" applyNumberFormat="1" applyFont="1" applyBorder="1" applyProtection="1">
      <protection locked="0"/>
    </xf>
    <xf numFmtId="0" fontId="7" fillId="0" borderId="0" xfId="6669" applyFont="1" applyAlignment="1">
      <alignment vertical="center"/>
    </xf>
    <xf numFmtId="4" fontId="7" fillId="0" borderId="0" xfId="6669" applyNumberFormat="1" applyFont="1"/>
    <xf numFmtId="0" fontId="7" fillId="0" borderId="0" xfId="6669" applyFont="1" applyAlignment="1">
      <alignment horizontal="center" vertical="center"/>
    </xf>
    <xf numFmtId="4" fontId="7" fillId="0" borderId="0" xfId="6667" applyNumberFormat="1" applyFont="1" applyAlignment="1">
      <alignment vertical="top" wrapText="1"/>
    </xf>
    <xf numFmtId="0" fontId="249" fillId="0" borderId="0" xfId="6669" applyFont="1" applyAlignment="1">
      <alignment horizontal="justify" vertical="top"/>
    </xf>
    <xf numFmtId="0" fontId="250" fillId="0" borderId="0" xfId="6669" applyFont="1" applyAlignment="1">
      <alignment horizontal="justify" vertical="top"/>
    </xf>
    <xf numFmtId="49" fontId="7" fillId="0" borderId="0" xfId="6670" applyNumberFormat="1" applyFont="1"/>
    <xf numFmtId="0" fontId="249" fillId="0" borderId="0" xfId="6669" applyFont="1" applyAlignment="1">
      <alignment horizontal="left" vertical="top" wrapText="1"/>
    </xf>
    <xf numFmtId="0" fontId="241" fillId="0" borderId="0" xfId="6662" applyFont="1" applyAlignment="1">
      <alignment horizontal="center" vertical="center"/>
    </xf>
    <xf numFmtId="0" fontId="243" fillId="0" borderId="0" xfId="6662" applyFont="1" applyAlignment="1">
      <alignment horizontal="center" vertical="center"/>
    </xf>
    <xf numFmtId="0" fontId="230" fillId="0" borderId="0" xfId="6662" applyFont="1"/>
    <xf numFmtId="0" fontId="73" fillId="0" borderId="0" xfId="5437" applyFont="1" applyAlignment="1">
      <alignment horizontal="left" vertical="top" wrapText="1"/>
    </xf>
    <xf numFmtId="49" fontId="74" fillId="0" borderId="0" xfId="6662" applyNumberFormat="1" applyFont="1" applyAlignment="1">
      <alignment horizontal="center" vertical="center"/>
    </xf>
    <xf numFmtId="0" fontId="73" fillId="0" borderId="0" xfId="5437" applyFont="1" applyAlignment="1">
      <alignment horizontal="center"/>
    </xf>
    <xf numFmtId="0" fontId="73" fillId="0" borderId="0" xfId="5437" applyFont="1" applyAlignment="1">
      <alignment horizontal="right" vertical="top" wrapText="1"/>
    </xf>
    <xf numFmtId="49" fontId="73" fillId="0" borderId="0" xfId="5437" applyNumberFormat="1" applyFont="1" applyAlignment="1">
      <alignment horizontal="center" vertical="center"/>
    </xf>
    <xf numFmtId="0" fontId="73" fillId="0" borderId="0" xfId="5437" applyFont="1" applyAlignment="1">
      <alignment horizontal="center" vertical="center"/>
    </xf>
    <xf numFmtId="0" fontId="73" fillId="0" borderId="0" xfId="5437" applyFont="1" applyAlignment="1">
      <alignment horizontal="justify" vertical="top" wrapText="1"/>
    </xf>
    <xf numFmtId="49" fontId="73" fillId="0" borderId="0" xfId="6662" applyNumberFormat="1" applyFont="1" applyAlignment="1">
      <alignment horizontal="center" vertical="center"/>
    </xf>
    <xf numFmtId="4" fontId="240" fillId="0" borderId="52" xfId="2519" applyNumberFormat="1" applyFont="1" applyBorder="1"/>
    <xf numFmtId="4" fontId="82" fillId="0" borderId="52" xfId="2519" applyNumberFormat="1" applyFont="1" applyBorder="1"/>
    <xf numFmtId="4" fontId="82" fillId="0" borderId="0" xfId="2519" applyNumberFormat="1" applyFont="1"/>
    <xf numFmtId="4" fontId="19" fillId="0" borderId="0" xfId="6662" applyNumberFormat="1" applyAlignment="1">
      <alignment horizontal="right"/>
    </xf>
    <xf numFmtId="4" fontId="243" fillId="0" borderId="0" xfId="6662" applyNumberFormat="1" applyFont="1" applyAlignment="1">
      <alignment horizontal="right"/>
    </xf>
    <xf numFmtId="4" fontId="104" fillId="0" borderId="0" xfId="6669" applyNumberFormat="1" applyFont="1" applyAlignment="1">
      <alignment horizontal="right"/>
    </xf>
    <xf numFmtId="4" fontId="104" fillId="22" borderId="0" xfId="6669" applyNumberFormat="1" applyFont="1" applyFill="1" applyAlignment="1">
      <alignment horizontal="right" wrapText="1"/>
    </xf>
    <xf numFmtId="4" fontId="104" fillId="22" borderId="0" xfId="6669" applyNumberFormat="1" applyFont="1" applyFill="1" applyAlignment="1" applyProtection="1">
      <alignment horizontal="right"/>
      <protection locked="0"/>
    </xf>
    <xf numFmtId="4" fontId="69" fillId="22" borderId="0" xfId="6669" applyNumberFormat="1" applyFont="1" applyFill="1" applyAlignment="1" applyProtection="1">
      <alignment horizontal="right"/>
      <protection locked="0"/>
    </xf>
    <xf numFmtId="4" fontId="69" fillId="0" borderId="0" xfId="6669" applyNumberFormat="1" applyFont="1" applyAlignment="1">
      <alignment horizontal="right" wrapText="1"/>
    </xf>
    <xf numFmtId="4" fontId="69" fillId="0" borderId="0" xfId="6673" applyNumberFormat="1" applyFont="1" applyBorder="1" applyAlignment="1" applyProtection="1">
      <alignment horizontal="right"/>
    </xf>
    <xf numFmtId="0" fontId="4" fillId="0" borderId="0" xfId="0" applyFont="1" applyAlignment="1" applyProtection="1">
      <alignment horizontal="left" vertical="top" wrapText="1"/>
      <protection locked="0"/>
    </xf>
    <xf numFmtId="0" fontId="4" fillId="0" borderId="0" xfId="2" applyFont="1" applyAlignment="1" applyProtection="1">
      <alignment horizontal="left" vertical="top" wrapText="1"/>
      <protection locked="0"/>
    </xf>
    <xf numFmtId="17" fontId="4" fillId="0" borderId="0" xfId="0" applyNumberFormat="1" applyFont="1" applyAlignment="1">
      <alignment horizontal="left" vertical="top" wrapText="1"/>
    </xf>
    <xf numFmtId="212" fontId="9" fillId="0" borderId="0" xfId="0" applyNumberFormat="1" applyFont="1" applyAlignment="1">
      <alignment horizontal="center" vertical="center"/>
    </xf>
    <xf numFmtId="212" fontId="9" fillId="0" borderId="6" xfId="0" applyNumberFormat="1" applyFont="1" applyBorder="1" applyAlignment="1">
      <alignment horizontal="center" vertical="center"/>
    </xf>
    <xf numFmtId="212" fontId="2" fillId="0" borderId="2" xfId="0" applyNumberFormat="1" applyFont="1" applyBorder="1"/>
    <xf numFmtId="212" fontId="9" fillId="0" borderId="2" xfId="0" applyNumberFormat="1" applyFont="1" applyBorder="1" applyAlignment="1">
      <alignment horizontal="center" vertical="center"/>
    </xf>
    <xf numFmtId="212" fontId="4" fillId="0" borderId="0" xfId="0" applyNumberFormat="1" applyFont="1" applyAlignment="1">
      <alignment horizontal="center" vertical="center"/>
    </xf>
    <xf numFmtId="212" fontId="95" fillId="0" borderId="0" xfId="0" applyNumberFormat="1" applyFont="1" applyAlignment="1">
      <alignment horizontal="center" vertical="center"/>
    </xf>
    <xf numFmtId="212" fontId="224" fillId="0" borderId="0" xfId="0" applyNumberFormat="1" applyFont="1" applyAlignment="1">
      <alignment horizontal="center" vertical="center"/>
    </xf>
    <xf numFmtId="212" fontId="4" fillId="0" borderId="6" xfId="0" applyNumberFormat="1" applyFont="1" applyBorder="1" applyAlignment="1">
      <alignment horizontal="center" vertical="center" wrapText="1"/>
    </xf>
    <xf numFmtId="212" fontId="4" fillId="0" borderId="0" xfId="0" applyNumberFormat="1" applyFont="1" applyAlignment="1">
      <alignment horizontal="center" vertical="center" wrapText="1"/>
    </xf>
    <xf numFmtId="212" fontId="95" fillId="2" borderId="1" xfId="0" applyNumberFormat="1" applyFont="1" applyFill="1" applyBorder="1" applyAlignment="1">
      <alignment horizontal="center" vertical="center"/>
    </xf>
    <xf numFmtId="212" fontId="4" fillId="0" borderId="6" xfId="1" applyNumberFormat="1" applyFont="1" applyBorder="1" applyAlignment="1">
      <alignment horizontal="center" vertical="center" wrapText="1"/>
    </xf>
    <xf numFmtId="212" fontId="4" fillId="0" borderId="6" xfId="0" applyNumberFormat="1" applyFont="1" applyBorder="1" applyAlignment="1">
      <alignment horizontal="center" vertical="center"/>
    </xf>
    <xf numFmtId="212" fontId="4" fillId="0" borderId="6" xfId="0" applyNumberFormat="1" applyFont="1" applyBorder="1" applyAlignment="1" applyProtection="1">
      <alignment horizontal="center" vertical="center" wrapText="1"/>
      <protection locked="0"/>
    </xf>
    <xf numFmtId="212" fontId="4" fillId="0" borderId="6" xfId="0" applyNumberFormat="1" applyFont="1" applyBorder="1" applyAlignment="1">
      <alignment horizontal="center"/>
    </xf>
    <xf numFmtId="212" fontId="4" fillId="0" borderId="6" xfId="1" applyNumberFormat="1" applyFont="1" applyBorder="1" applyAlignment="1">
      <alignment horizontal="center" vertical="center"/>
    </xf>
    <xf numFmtId="0" fontId="4" fillId="0" borderId="0" xfId="0" applyFont="1" applyAlignment="1" applyProtection="1">
      <alignment vertical="top"/>
      <protection locked="0"/>
    </xf>
    <xf numFmtId="0" fontId="4" fillId="0" borderId="0" xfId="0" applyFont="1" applyAlignment="1" applyProtection="1">
      <alignment horizontal="left" vertical="top"/>
      <protection locked="0"/>
    </xf>
    <xf numFmtId="212" fontId="4" fillId="0" borderId="0" xfId="1" applyNumberFormat="1" applyFont="1" applyAlignment="1">
      <alignment horizontal="center" vertical="center" wrapText="1"/>
    </xf>
    <xf numFmtId="212" fontId="4" fillId="0" borderId="2" xfId="0" applyNumberFormat="1" applyFont="1" applyBorder="1" applyAlignment="1">
      <alignment horizontal="center" vertical="center" wrapText="1"/>
    </xf>
    <xf numFmtId="212" fontId="4" fillId="0" borderId="2" xfId="0" applyNumberFormat="1" applyFont="1" applyBorder="1" applyAlignment="1">
      <alignment horizontal="center" vertical="center"/>
    </xf>
    <xf numFmtId="212" fontId="95" fillId="3" borderId="1" xfId="0" applyNumberFormat="1" applyFont="1" applyFill="1" applyBorder="1" applyAlignment="1" applyProtection="1">
      <alignment horizontal="center" vertical="center" wrapText="1"/>
      <protection locked="0"/>
    </xf>
    <xf numFmtId="212" fontId="95" fillId="3" borderId="4" xfId="0" applyNumberFormat="1" applyFont="1" applyFill="1" applyBorder="1" applyAlignment="1" applyProtection="1">
      <alignment horizontal="center" vertical="center" wrapText="1"/>
      <protection locked="0"/>
    </xf>
    <xf numFmtId="212" fontId="4" fillId="0" borderId="6" xfId="2" applyNumberFormat="1" applyFont="1" applyBorder="1" applyAlignment="1">
      <alignment horizontal="center" vertical="center"/>
    </xf>
    <xf numFmtId="212" fontId="4" fillId="0" borderId="2" xfId="2" applyNumberFormat="1" applyFont="1" applyBorder="1" applyAlignment="1">
      <alignment horizontal="center" vertical="center"/>
    </xf>
    <xf numFmtId="212" fontId="7" fillId="0" borderId="0" xfId="0" applyNumberFormat="1" applyFont="1"/>
    <xf numFmtId="212" fontId="7" fillId="0" borderId="0" xfId="0" applyNumberFormat="1" applyFont="1" applyAlignment="1">
      <alignment vertical="center" wrapText="1"/>
    </xf>
    <xf numFmtId="212" fontId="7" fillId="0" borderId="0" xfId="0" applyNumberFormat="1" applyFont="1" applyAlignment="1">
      <alignment vertical="top"/>
    </xf>
    <xf numFmtId="212" fontId="79" fillId="0" borderId="0" xfId="0" applyNumberFormat="1" applyFont="1"/>
    <xf numFmtId="0" fontId="101" fillId="0" borderId="0" xfId="0" applyFont="1" applyAlignment="1">
      <alignment horizontal="left" vertical="top"/>
    </xf>
    <xf numFmtId="0" fontId="101" fillId="0" borderId="0" xfId="0" applyFont="1"/>
    <xf numFmtId="49" fontId="7" fillId="0" borderId="0" xfId="0" applyNumberFormat="1" applyFont="1" applyAlignment="1">
      <alignment horizontal="justify" vertical="top" wrapText="1"/>
    </xf>
    <xf numFmtId="43" fontId="260" fillId="56" borderId="2" xfId="2531" applyFont="1" applyFill="1" applyBorder="1" applyProtection="1">
      <protection hidden="1"/>
    </xf>
    <xf numFmtId="4" fontId="40" fillId="0" borderId="0" xfId="0" applyNumberFormat="1" applyFont="1"/>
    <xf numFmtId="4" fontId="7" fillId="54" borderId="1" xfId="0" applyNumberFormat="1" applyFont="1" applyFill="1" applyBorder="1"/>
    <xf numFmtId="0" fontId="261" fillId="0" borderId="0" xfId="0" applyFont="1"/>
    <xf numFmtId="2" fontId="7" fillId="0" borderId="0" xfId="0" applyNumberFormat="1" applyFont="1" applyAlignment="1">
      <alignment horizontal="left" wrapText="1"/>
    </xf>
    <xf numFmtId="2" fontId="79" fillId="0" borderId="5" xfId="0" applyNumberFormat="1" applyFont="1" applyBorder="1" applyAlignment="1">
      <alignment horizontal="left"/>
    </xf>
    <xf numFmtId="2" fontId="101" fillId="23" borderId="0" xfId="0" applyNumberFormat="1" applyFont="1" applyFill="1" applyAlignment="1">
      <alignment horizontal="left" vertical="center"/>
    </xf>
    <xf numFmtId="2" fontId="99" fillId="0" borderId="0" xfId="0" applyNumberFormat="1" applyFont="1" applyAlignment="1">
      <alignment horizontal="left"/>
    </xf>
    <xf numFmtId="4" fontId="7" fillId="54" borderId="1" xfId="0" applyNumberFormat="1" applyFont="1" applyFill="1" applyBorder="1" applyAlignment="1">
      <alignment vertical="center"/>
    </xf>
    <xf numFmtId="4" fontId="7" fillId="54" borderId="41" xfId="0" applyNumberFormat="1" applyFont="1" applyFill="1" applyBorder="1" applyAlignment="1">
      <alignment vertical="top"/>
    </xf>
    <xf numFmtId="4" fontId="261" fillId="0" borderId="5" xfId="0" applyNumberFormat="1" applyFont="1" applyBorder="1"/>
    <xf numFmtId="4" fontId="18" fillId="0" borderId="0" xfId="0" applyNumberFormat="1" applyFont="1"/>
    <xf numFmtId="4" fontId="115" fillId="0" borderId="0" xfId="0" applyNumberFormat="1" applyFont="1"/>
    <xf numFmtId="4" fontId="118" fillId="0" borderId="0" xfId="0" applyNumberFormat="1" applyFont="1"/>
    <xf numFmtId="4" fontId="7" fillId="0" borderId="5" xfId="0" applyNumberFormat="1" applyFont="1" applyBorder="1"/>
    <xf numFmtId="4" fontId="7" fillId="0" borderId="0" xfId="0" applyNumberFormat="1" applyFont="1" applyAlignment="1">
      <alignment vertical="center"/>
    </xf>
    <xf numFmtId="4" fontId="40" fillId="0" borderId="5" xfId="0" applyNumberFormat="1" applyFont="1" applyBorder="1"/>
    <xf numFmtId="4" fontId="261" fillId="0" borderId="0" xfId="0" applyNumberFormat="1" applyFont="1"/>
    <xf numFmtId="4" fontId="7" fillId="0" borderId="6" xfId="0" applyNumberFormat="1" applyFont="1" applyBorder="1"/>
    <xf numFmtId="4" fontId="69" fillId="0" borderId="0" xfId="0" applyNumberFormat="1" applyFont="1" applyAlignment="1">
      <alignment horizontal="right"/>
    </xf>
    <xf numFmtId="4" fontId="262" fillId="0" borderId="0" xfId="0" applyNumberFormat="1" applyFont="1" applyAlignment="1">
      <alignment horizontal="center"/>
    </xf>
    <xf numFmtId="4" fontId="40" fillId="0" borderId="0" xfId="0" applyNumberFormat="1" applyFont="1" applyAlignment="1">
      <alignment vertical="center"/>
    </xf>
    <xf numFmtId="4" fontId="262" fillId="0" borderId="0" xfId="0" applyNumberFormat="1" applyFont="1"/>
    <xf numFmtId="0" fontId="262" fillId="0" borderId="0" xfId="0" applyFont="1"/>
    <xf numFmtId="0" fontId="69" fillId="0" borderId="0" xfId="0" applyFont="1" applyAlignment="1">
      <alignment horizontal="right"/>
    </xf>
    <xf numFmtId="0" fontId="96" fillId="0" borderId="0" xfId="0" applyFont="1" applyAlignment="1">
      <alignment vertical="center"/>
    </xf>
    <xf numFmtId="4" fontId="69" fillId="0" borderId="0" xfId="0" applyNumberFormat="1" applyFont="1"/>
    <xf numFmtId="4" fontId="75" fillId="0" borderId="0" xfId="0" applyNumberFormat="1" applyFont="1"/>
    <xf numFmtId="4" fontId="75" fillId="0" borderId="0" xfId="0" applyNumberFormat="1" applyFont="1" applyAlignment="1">
      <alignment horizontal="right"/>
    </xf>
    <xf numFmtId="4" fontId="115" fillId="0" borderId="0" xfId="0" applyNumberFormat="1" applyFont="1" applyAlignment="1">
      <alignment horizontal="center"/>
    </xf>
    <xf numFmtId="4" fontId="75" fillId="0" borderId="0" xfId="0" applyNumberFormat="1" applyFont="1" applyAlignment="1">
      <alignment horizontal="center"/>
    </xf>
    <xf numFmtId="4" fontId="263" fillId="0" borderId="0" xfId="0" applyNumberFormat="1" applyFont="1"/>
    <xf numFmtId="212" fontId="6" fillId="0" borderId="6" xfId="0" applyNumberFormat="1" applyFont="1" applyBorder="1" applyAlignment="1">
      <alignment horizontal="center" vertical="center" wrapText="1"/>
    </xf>
    <xf numFmtId="212" fontId="9" fillId="2" borderId="1" xfId="0" applyNumberFormat="1" applyFont="1" applyFill="1" applyBorder="1" applyAlignment="1">
      <alignment horizontal="center" vertical="center"/>
    </xf>
    <xf numFmtId="4" fontId="264" fillId="0" borderId="0" xfId="6662" applyNumberFormat="1" applyFont="1"/>
    <xf numFmtId="4" fontId="19" fillId="0" borderId="53" xfId="6662" applyNumberFormat="1" applyBorder="1" applyAlignment="1">
      <alignment horizontal="right"/>
    </xf>
    <xf numFmtId="4" fontId="264" fillId="0" borderId="34" xfId="6662" applyNumberFormat="1" applyFont="1" applyBorder="1"/>
    <xf numFmtId="4" fontId="264" fillId="0" borderId="53" xfId="6662" applyNumberFormat="1" applyFont="1" applyBorder="1"/>
    <xf numFmtId="4" fontId="19" fillId="0" borderId="34" xfId="6662" applyNumberFormat="1" applyBorder="1" applyAlignment="1">
      <alignment horizontal="right"/>
    </xf>
    <xf numFmtId="212" fontId="169" fillId="52" borderId="1" xfId="5687" applyNumberFormat="1" applyFont="1" applyBorder="1" applyAlignment="1">
      <alignment vertical="top"/>
    </xf>
    <xf numFmtId="212" fontId="40" fillId="0" borderId="1" xfId="6519" applyNumberFormat="1" applyFont="1" applyBorder="1" applyAlignment="1">
      <alignment horizontal="right" vertical="center" wrapText="1"/>
    </xf>
    <xf numFmtId="212" fontId="40" fillId="0" borderId="1" xfId="0" applyNumberFormat="1" applyFont="1" applyBorder="1" applyAlignment="1">
      <alignment horizontal="right" vertical="center" wrapText="1"/>
    </xf>
    <xf numFmtId="165" fontId="258" fillId="87" borderId="4" xfId="1026" applyNumberFormat="1" applyFont="1" applyFill="1" applyBorder="1" applyAlignment="1">
      <alignment horizontal="right" vertical="center"/>
    </xf>
    <xf numFmtId="165" fontId="258" fillId="88" borderId="2" xfId="1026" applyNumberFormat="1" applyFont="1" applyFill="1" applyBorder="1" applyAlignment="1">
      <alignment horizontal="right" vertical="center"/>
    </xf>
    <xf numFmtId="165" fontId="259" fillId="0" borderId="0" xfId="0" applyNumberFormat="1" applyFont="1"/>
    <xf numFmtId="165" fontId="258" fillId="88" borderId="2" xfId="1026" applyNumberFormat="1" applyFont="1" applyFill="1" applyBorder="1" applyAlignment="1">
      <alignment horizontal="left" vertical="center" wrapText="1"/>
    </xf>
    <xf numFmtId="212" fontId="7" fillId="0" borderId="48" xfId="6519" applyNumberFormat="1" applyFont="1" applyBorder="1" applyAlignment="1">
      <alignment horizontal="right" vertical="center" wrapText="1"/>
    </xf>
    <xf numFmtId="212" fontId="7" fillId="0" borderId="1" xfId="0" applyNumberFormat="1" applyFont="1" applyBorder="1" applyAlignment="1">
      <alignment horizontal="right" vertical="center" wrapText="1"/>
    </xf>
    <xf numFmtId="165" fontId="7" fillId="0" borderId="1" xfId="0" applyNumberFormat="1" applyFont="1" applyBorder="1" applyAlignment="1">
      <alignment horizontal="right" vertical="center" wrapText="1"/>
    </xf>
    <xf numFmtId="212" fontId="7" fillId="0" borderId="1" xfId="1026" applyNumberFormat="1" applyFont="1" applyBorder="1" applyAlignment="1">
      <alignment horizontal="right" vertical="center" wrapText="1"/>
    </xf>
    <xf numFmtId="212" fontId="7" fillId="0" borderId="1" xfId="6519" applyNumberFormat="1" applyFont="1" applyBorder="1" applyAlignment="1">
      <alignment horizontal="right" vertical="center" wrapText="1"/>
    </xf>
    <xf numFmtId="165" fontId="259" fillId="52" borderId="1" xfId="5687" applyNumberFormat="1" applyFont="1" applyBorder="1" applyAlignment="1">
      <alignment horizontal="right"/>
    </xf>
    <xf numFmtId="212" fontId="7" fillId="0" borderId="1" xfId="5395" applyNumberFormat="1" applyBorder="1" applyAlignment="1" applyProtection="1">
      <alignment horizontal="right" vertical="center"/>
      <protection locked="0"/>
    </xf>
    <xf numFmtId="165" fontId="268" fillId="0" borderId="0" xfId="6519" applyNumberFormat="1" applyFont="1" applyAlignment="1">
      <alignment horizontal="right"/>
    </xf>
    <xf numFmtId="212" fontId="7" fillId="0" borderId="1" xfId="5689" applyNumberFormat="1" applyFont="1" applyBorder="1" applyAlignment="1">
      <alignment horizontal="right" vertical="center" wrapText="1"/>
    </xf>
    <xf numFmtId="212" fontId="167" fillId="52" borderId="1" xfId="5687" applyNumberFormat="1" applyFont="1" applyBorder="1" applyAlignment="1">
      <alignment vertical="top"/>
    </xf>
    <xf numFmtId="165" fontId="258" fillId="88" borderId="2" xfId="6519" applyNumberFormat="1" applyFont="1" applyFill="1" applyBorder="1" applyAlignment="1">
      <alignment horizontal="right" vertical="center"/>
    </xf>
    <xf numFmtId="212" fontId="40" fillId="0" borderId="1" xfId="1026" applyNumberFormat="1" applyFont="1" applyBorder="1" applyAlignment="1">
      <alignment horizontal="right" vertical="center" wrapText="1"/>
    </xf>
    <xf numFmtId="165" fontId="91" fillId="0" borderId="1" xfId="6519" applyNumberFormat="1" applyFont="1" applyBorder="1" applyAlignment="1">
      <alignment horizontal="right" vertical="top"/>
    </xf>
    <xf numFmtId="165" fontId="258" fillId="50" borderId="47" xfId="1026" applyNumberFormat="1" applyFont="1" applyFill="1" applyBorder="1" applyAlignment="1">
      <alignment horizontal="left" vertical="center" wrapText="1"/>
    </xf>
    <xf numFmtId="165" fontId="258" fillId="89" borderId="4" xfId="1026" applyNumberFormat="1" applyFont="1" applyFill="1" applyBorder="1" applyAlignment="1">
      <alignment horizontal="right" vertical="center" wrapText="1"/>
    </xf>
    <xf numFmtId="212" fontId="69" fillId="50" borderId="1" xfId="1026" applyNumberFormat="1" applyFont="1" applyFill="1" applyBorder="1" applyAlignment="1">
      <alignment vertical="center" wrapText="1"/>
    </xf>
    <xf numFmtId="165" fontId="258" fillId="89" borderId="4" xfId="1026" applyNumberFormat="1" applyFont="1" applyFill="1" applyBorder="1" applyAlignment="1">
      <alignment horizontal="right" vertical="center"/>
    </xf>
    <xf numFmtId="165" fontId="258" fillId="50" borderId="4" xfId="1026" applyNumberFormat="1" applyFont="1" applyFill="1" applyBorder="1" applyAlignment="1">
      <alignment horizontal="left" vertical="center" wrapText="1"/>
    </xf>
    <xf numFmtId="212" fontId="168" fillId="52" borderId="1" xfId="5687" applyNumberFormat="1" applyFont="1" applyBorder="1" applyAlignment="1">
      <alignment vertical="top"/>
    </xf>
    <xf numFmtId="212" fontId="7" fillId="0" borderId="1" xfId="6519" applyNumberFormat="1" applyFont="1" applyBorder="1" applyAlignment="1">
      <alignment horizontal="right" vertical="center"/>
    </xf>
    <xf numFmtId="165" fontId="258" fillId="88" borderId="2" xfId="1026" applyNumberFormat="1" applyFont="1" applyFill="1" applyBorder="1" applyAlignment="1">
      <alignment horizontal="right" vertical="center" wrapText="1"/>
    </xf>
    <xf numFmtId="212" fontId="69" fillId="86" borderId="3" xfId="1026" applyNumberFormat="1" applyFont="1" applyFill="1" applyBorder="1" applyAlignment="1">
      <alignment vertical="center" wrapText="1"/>
    </xf>
    <xf numFmtId="165" fontId="258" fillId="87" borderId="4" xfId="1026" applyNumberFormat="1" applyFont="1" applyFill="1" applyBorder="1" applyAlignment="1">
      <alignment horizontal="left" vertical="center" wrapText="1"/>
    </xf>
    <xf numFmtId="0" fontId="265" fillId="0" borderId="0" xfId="0" quotePrefix="1" applyFont="1" applyAlignment="1">
      <alignment vertical="top" wrapText="1"/>
    </xf>
    <xf numFmtId="0" fontId="7" fillId="0" borderId="0" xfId="0" applyFont="1" applyAlignment="1">
      <alignment vertical="top" wrapText="1"/>
    </xf>
    <xf numFmtId="0" fontId="61" fillId="0" borderId="0" xfId="0" quotePrefix="1" applyFont="1" applyAlignment="1">
      <alignment vertical="top" wrapText="1"/>
    </xf>
    <xf numFmtId="0" fontId="61" fillId="0" borderId="0" xfId="6665" applyFont="1" applyAlignment="1">
      <alignment horizontal="justify" vertical="center" wrapText="1"/>
    </xf>
    <xf numFmtId="3" fontId="7" fillId="0" borderId="0" xfId="0" applyNumberFormat="1" applyFont="1" applyAlignment="1">
      <alignment horizontal="center" vertical="center"/>
    </xf>
    <xf numFmtId="0" fontId="61" fillId="0" borderId="0" xfId="619" applyFont="1" applyAlignment="1">
      <alignment horizontal="center" vertical="center"/>
    </xf>
    <xf numFmtId="49" fontId="116" fillId="0" borderId="27" xfId="2534" applyNumberFormat="1" applyFont="1" applyBorder="1" applyAlignment="1">
      <alignment horizontal="center" vertical="center"/>
    </xf>
    <xf numFmtId="0" fontId="82" fillId="0" borderId="0" xfId="619" applyFont="1" applyAlignment="1">
      <alignment horizontal="justify" vertical="top" wrapText="1"/>
    </xf>
    <xf numFmtId="0" fontId="61" fillId="0" borderId="54" xfId="0" applyFont="1" applyBorder="1" applyAlignment="1">
      <alignment horizontal="center" vertical="center"/>
    </xf>
    <xf numFmtId="3" fontId="7" fillId="0" borderId="54" xfId="0" applyNumberFormat="1" applyFont="1" applyBorder="1" applyAlignment="1">
      <alignment horizontal="center" vertical="center"/>
    </xf>
    <xf numFmtId="213" fontId="61" fillId="0" borderId="54" xfId="0" applyNumberFormat="1" applyFont="1" applyBorder="1" applyAlignment="1">
      <alignment horizontal="center" vertical="center"/>
    </xf>
    <xf numFmtId="0" fontId="61" fillId="0" borderId="54" xfId="0" applyFont="1" applyBorder="1" applyAlignment="1">
      <alignment horizontal="center" vertical="center" wrapText="1"/>
    </xf>
    <xf numFmtId="4" fontId="7" fillId="0" borderId="54" xfId="0" applyNumberFormat="1" applyFont="1" applyBorder="1" applyAlignment="1">
      <alignment horizontal="center" vertical="center"/>
    </xf>
    <xf numFmtId="0" fontId="61" fillId="0" borderId="0" xfId="0" applyFont="1" applyAlignment="1">
      <alignment horizontal="center" vertical="center" wrapText="1"/>
    </xf>
    <xf numFmtId="4" fontId="91" fillId="0" borderId="0" xfId="0" applyNumberFormat="1" applyFont="1" applyAlignment="1">
      <alignment horizontal="center" vertical="center"/>
    </xf>
    <xf numFmtId="213" fontId="7" fillId="0" borderId="0" xfId="0" applyNumberFormat="1" applyFont="1" applyAlignment="1">
      <alignment horizontal="center" vertical="center"/>
    </xf>
    <xf numFmtId="4" fontId="7" fillId="0" borderId="0" xfId="0" applyNumberFormat="1" applyFont="1" applyAlignment="1">
      <alignment horizontal="center" vertical="center"/>
    </xf>
    <xf numFmtId="0" fontId="61" fillId="0" borderId="0" xfId="0" applyFont="1" applyAlignment="1">
      <alignment vertical="center" wrapText="1"/>
    </xf>
    <xf numFmtId="0" fontId="61" fillId="0" borderId="0" xfId="0" applyFont="1" applyAlignment="1">
      <alignment wrapText="1"/>
    </xf>
    <xf numFmtId="0" fontId="61" fillId="0" borderId="0" xfId="0" applyFont="1" applyAlignment="1">
      <alignment horizontal="justify" vertical="top"/>
    </xf>
    <xf numFmtId="0" fontId="7" fillId="0" borderId="0" xfId="0" applyFont="1" applyAlignment="1">
      <alignment vertical="top"/>
    </xf>
    <xf numFmtId="0" fontId="19" fillId="0" borderId="0" xfId="619" applyFont="1"/>
    <xf numFmtId="0" fontId="7" fillId="0" borderId="0" xfId="6665" applyAlignment="1">
      <alignment horizontal="justify" vertical="top"/>
    </xf>
    <xf numFmtId="49" fontId="7" fillId="0" borderId="0" xfId="6665" applyNumberFormat="1" applyAlignment="1">
      <alignment horizontal="justify" vertical="top"/>
    </xf>
    <xf numFmtId="49" fontId="82" fillId="0" borderId="0" xfId="619" applyNumberFormat="1" applyFont="1" applyAlignment="1">
      <alignment horizontal="justify" wrapText="1"/>
    </xf>
    <xf numFmtId="0" fontId="48" fillId="0" borderId="0" xfId="619" applyFont="1"/>
    <xf numFmtId="0" fontId="82" fillId="0" borderId="0" xfId="619" applyFont="1" applyAlignment="1">
      <alignment horizontal="justify" wrapText="1"/>
    </xf>
    <xf numFmtId="213" fontId="116" fillId="0" borderId="0" xfId="0" applyNumberFormat="1" applyFont="1" applyAlignment="1">
      <alignment horizontal="center" vertical="center"/>
    </xf>
    <xf numFmtId="0" fontId="119" fillId="0" borderId="0" xfId="0" applyFont="1"/>
    <xf numFmtId="44" fontId="61" fillId="0" borderId="0" xfId="0" applyNumberFormat="1" applyFont="1" applyAlignment="1">
      <alignment horizontal="center" vertical="center"/>
    </xf>
    <xf numFmtId="0" fontId="61" fillId="0" borderId="0" xfId="0" applyFont="1" applyAlignment="1">
      <alignment horizontal="left"/>
    </xf>
    <xf numFmtId="0" fontId="116" fillId="0" borderId="0" xfId="0" applyFont="1" applyAlignment="1">
      <alignment wrapText="1"/>
    </xf>
    <xf numFmtId="0" fontId="116" fillId="0" borderId="55" xfId="2534" applyFont="1" applyBorder="1" applyAlignment="1">
      <alignment horizontal="center" vertical="center" wrapText="1"/>
    </xf>
    <xf numFmtId="0" fontId="116" fillId="0" borderId="56" xfId="2534" applyFont="1" applyBorder="1" applyAlignment="1">
      <alignment horizontal="center" vertical="center"/>
    </xf>
    <xf numFmtId="213" fontId="116" fillId="0" borderId="57" xfId="2534" applyNumberFormat="1" applyFont="1" applyBorder="1" applyAlignment="1">
      <alignment horizontal="center" vertical="center" wrapText="1"/>
    </xf>
    <xf numFmtId="213" fontId="116" fillId="0" borderId="58" xfId="2534" applyNumberFormat="1" applyFont="1" applyBorder="1" applyAlignment="1">
      <alignment horizontal="center" vertical="center" wrapText="1"/>
    </xf>
    <xf numFmtId="213" fontId="116" fillId="94" borderId="33" xfId="0" applyNumberFormat="1" applyFont="1" applyFill="1" applyBorder="1" applyAlignment="1">
      <alignment horizontal="center" vertical="center"/>
    </xf>
    <xf numFmtId="213" fontId="7" fillId="0" borderId="0" xfId="0" applyNumberFormat="1" applyFont="1" applyAlignment="1">
      <alignment horizontal="left" vertical="center"/>
    </xf>
    <xf numFmtId="213" fontId="116" fillId="0" borderId="0" xfId="0" applyNumberFormat="1" applyFont="1" applyAlignment="1">
      <alignment vertical="center"/>
    </xf>
    <xf numFmtId="213" fontId="61" fillId="50" borderId="54" xfId="0" applyNumberFormat="1" applyFont="1" applyFill="1" applyBorder="1" applyAlignment="1" applyProtection="1">
      <alignment horizontal="center" vertical="center"/>
      <protection locked="0"/>
    </xf>
    <xf numFmtId="213" fontId="7" fillId="50" borderId="54" xfId="0" applyNumberFormat="1" applyFont="1" applyFill="1" applyBorder="1" applyAlignment="1" applyProtection="1">
      <alignment horizontal="center" vertical="center"/>
      <protection locked="0"/>
    </xf>
    <xf numFmtId="0" fontId="7" fillId="0" borderId="0" xfId="0" quotePrefix="1" applyFont="1" applyAlignment="1">
      <alignment vertical="top" wrapText="1"/>
    </xf>
    <xf numFmtId="0" fontId="82" fillId="0" borderId="0" xfId="619" quotePrefix="1" applyFont="1" applyAlignment="1">
      <alignment horizontal="justify" vertical="top" wrapText="1"/>
    </xf>
    <xf numFmtId="4" fontId="7" fillId="0" borderId="0" xfId="0" applyNumberFormat="1" applyFont="1" applyAlignment="1">
      <alignment horizontal="center" wrapText="1"/>
    </xf>
    <xf numFmtId="175" fontId="7" fillId="0" borderId="0" xfId="0" applyNumberFormat="1" applyFont="1" applyAlignment="1">
      <alignment horizontal="center" wrapText="1"/>
    </xf>
    <xf numFmtId="4" fontId="7" fillId="0" borderId="0" xfId="0" applyNumberFormat="1" applyFont="1" applyAlignment="1">
      <alignment wrapText="1"/>
    </xf>
    <xf numFmtId="0" fontId="7" fillId="0" borderId="0" xfId="0" applyFont="1" applyAlignment="1">
      <alignment horizontal="right" wrapText="1"/>
    </xf>
    <xf numFmtId="0" fontId="98" fillId="0" borderId="0" xfId="0" applyFont="1" applyAlignment="1">
      <alignment horizontal="center"/>
    </xf>
    <xf numFmtId="4" fontId="98" fillId="0" borderId="0" xfId="0" applyNumberFormat="1" applyFont="1"/>
    <xf numFmtId="4" fontId="7" fillId="0" borderId="0" xfId="6339" applyNumberFormat="1" applyAlignment="1">
      <alignment horizontal="center"/>
    </xf>
    <xf numFmtId="177" fontId="40" fillId="0" borderId="0" xfId="6339" applyNumberFormat="1" applyFont="1"/>
    <xf numFmtId="49" fontId="7" fillId="0" borderId="0" xfId="0" applyNumberFormat="1" applyFont="1" applyAlignment="1">
      <alignment horizontal="justify"/>
    </xf>
    <xf numFmtId="4" fontId="7" fillId="0" borderId="0" xfId="6339" applyNumberFormat="1"/>
    <xf numFmtId="0" fontId="98" fillId="0" borderId="0" xfId="0" applyFont="1" applyAlignment="1">
      <alignment horizontal="justify" vertical="top" wrapText="1"/>
    </xf>
    <xf numFmtId="4" fontId="98" fillId="0" borderId="0" xfId="6339" applyNumberFormat="1" applyFont="1"/>
    <xf numFmtId="0" fontId="40" fillId="0" borderId="0" xfId="0" applyFont="1" applyAlignment="1">
      <alignment horizontal="center"/>
    </xf>
    <xf numFmtId="4" fontId="40" fillId="0" borderId="0" xfId="6675" applyNumberFormat="1" applyFont="1"/>
    <xf numFmtId="49" fontId="40" fillId="0" borderId="0" xfId="0" applyNumberFormat="1" applyFont="1" applyAlignment="1">
      <alignment horizontal="center" wrapText="1"/>
    </xf>
    <xf numFmtId="49" fontId="7" fillId="0" borderId="0" xfId="0" applyNumberFormat="1" applyFont="1" applyAlignment="1">
      <alignment horizontal="justify" vertical="top"/>
    </xf>
    <xf numFmtId="4" fontId="7" fillId="0" borderId="0" xfId="6339" applyNumberFormat="1" applyAlignment="1">
      <alignment vertical="top"/>
    </xf>
    <xf numFmtId="0" fontId="40" fillId="0" borderId="0" xfId="0" applyFont="1" applyAlignment="1">
      <alignment horizontal="center" wrapText="1"/>
    </xf>
    <xf numFmtId="49" fontId="40" fillId="0" borderId="0" xfId="0" applyNumberFormat="1" applyFont="1" applyAlignment="1">
      <alignment horizontal="center" vertical="center"/>
    </xf>
    <xf numFmtId="4" fontId="40" fillId="0" borderId="0" xfId="0" applyNumberFormat="1" applyFont="1" applyAlignment="1">
      <alignment horizontal="center" wrapText="1"/>
    </xf>
    <xf numFmtId="4" fontId="40" fillId="0" borderId="0" xfId="6675" applyNumberFormat="1" applyFont="1" applyAlignment="1">
      <alignment horizontal="center"/>
    </xf>
    <xf numFmtId="177" fontId="7" fillId="0" borderId="0" xfId="6339" applyNumberFormat="1" applyAlignment="1">
      <alignment horizontal="center"/>
    </xf>
    <xf numFmtId="49" fontId="40" fillId="0" borderId="0" xfId="0" applyNumberFormat="1" applyFont="1" applyAlignment="1">
      <alignment horizontal="center" vertical="top" wrapText="1"/>
    </xf>
    <xf numFmtId="4" fontId="40" fillId="0" borderId="0" xfId="0" applyNumberFormat="1" applyFont="1" applyAlignment="1">
      <alignment horizontal="center"/>
    </xf>
    <xf numFmtId="177" fontId="40" fillId="0" borderId="0" xfId="6339" applyNumberFormat="1" applyFont="1" applyAlignment="1">
      <alignment horizontal="center"/>
    </xf>
    <xf numFmtId="49" fontId="7" fillId="0" borderId="0" xfId="0" applyNumberFormat="1" applyFont="1" applyAlignment="1">
      <alignment horizontal="justify" vertical="center"/>
    </xf>
    <xf numFmtId="4" fontId="7" fillId="0" borderId="0" xfId="6339" applyNumberFormat="1" applyAlignment="1">
      <alignment horizontal="center" wrapText="1"/>
    </xf>
    <xf numFmtId="3" fontId="7" fillId="0" borderId="0" xfId="6339" applyNumberFormat="1" applyAlignment="1">
      <alignment horizontal="center"/>
    </xf>
    <xf numFmtId="3" fontId="7" fillId="0" borderId="0" xfId="6339" applyNumberFormat="1" applyAlignment="1">
      <alignment horizontal="right"/>
    </xf>
    <xf numFmtId="177" fontId="7" fillId="0" borderId="0" xfId="6339" applyNumberFormat="1" applyAlignment="1">
      <alignment horizontal="center" wrapText="1"/>
    </xf>
    <xf numFmtId="3" fontId="40" fillId="0" borderId="0" xfId="6676" applyNumberFormat="1" applyFont="1" applyAlignment="1">
      <alignment horizontal="right"/>
    </xf>
    <xf numFmtId="4" fontId="40" fillId="0" borderId="0" xfId="6676" applyNumberFormat="1" applyFont="1" applyAlignment="1">
      <alignment horizontal="center"/>
    </xf>
    <xf numFmtId="3" fontId="18" fillId="0" borderId="0" xfId="6339" applyNumberFormat="1" applyFont="1" applyAlignment="1">
      <alignment horizontal="right"/>
    </xf>
    <xf numFmtId="4" fontId="18" fillId="0" borderId="0" xfId="6339" applyNumberFormat="1" applyFont="1" applyAlignment="1">
      <alignment horizontal="center" wrapText="1"/>
    </xf>
    <xf numFmtId="177" fontId="18" fillId="0" borderId="0" xfId="6339" applyNumberFormat="1" applyFont="1" applyAlignment="1">
      <alignment horizontal="center" wrapText="1"/>
    </xf>
    <xf numFmtId="214" fontId="69" fillId="24" borderId="4" xfId="0" applyNumberFormat="1" applyFont="1" applyFill="1" applyBorder="1" applyAlignment="1">
      <alignment horizontal="right" vertical="center"/>
    </xf>
    <xf numFmtId="214" fontId="69" fillId="24" borderId="4" xfId="0" applyNumberFormat="1" applyFont="1" applyFill="1" applyBorder="1" applyAlignment="1">
      <alignment horizontal="right"/>
    </xf>
    <xf numFmtId="214" fontId="123" fillId="0" borderId="4" xfId="0" applyNumberFormat="1" applyFont="1" applyBorder="1"/>
    <xf numFmtId="214" fontId="69" fillId="24" borderId="4" xfId="0" applyNumberFormat="1" applyFont="1" applyFill="1" applyBorder="1"/>
    <xf numFmtId="0" fontId="108" fillId="0" borderId="0" xfId="2521" applyNumberFormat="1" applyFont="1" applyAlignment="1">
      <alignment horizontal="center" wrapText="1"/>
    </xf>
    <xf numFmtId="0" fontId="273" fillId="0" borderId="0" xfId="0" applyFont="1" applyAlignment="1">
      <alignment horizontal="left" vertical="top" wrapText="1"/>
    </xf>
    <xf numFmtId="4" fontId="124" fillId="0" borderId="2" xfId="0" applyNumberFormat="1" applyFont="1" applyBorder="1"/>
    <xf numFmtId="0" fontId="124" fillId="0" borderId="2" xfId="0" applyFont="1" applyBorder="1" applyAlignment="1">
      <alignment horizontal="center"/>
    </xf>
    <xf numFmtId="0" fontId="125" fillId="0" borderId="2" xfId="0" applyFont="1" applyBorder="1" applyAlignment="1">
      <alignment horizontal="justify" vertical="center" wrapText="1"/>
    </xf>
    <xf numFmtId="49" fontId="124" fillId="0" borderId="3" xfId="0" applyNumberFormat="1" applyFont="1" applyBorder="1" applyAlignment="1">
      <alignment horizontal="center" vertical="top"/>
    </xf>
    <xf numFmtId="176" fontId="69" fillId="24" borderId="2" xfId="0" applyNumberFormat="1" applyFont="1" applyFill="1" applyBorder="1" applyAlignment="1">
      <alignment horizontal="right" vertical="center" wrapText="1"/>
    </xf>
    <xf numFmtId="0" fontId="69" fillId="24" borderId="2" xfId="0" applyFont="1" applyFill="1" applyBorder="1" applyAlignment="1">
      <alignment horizontal="right" vertical="center" wrapText="1"/>
    </xf>
    <xf numFmtId="0" fontId="69" fillId="24" borderId="2" xfId="0" applyFont="1" applyFill="1" applyBorder="1" applyAlignment="1">
      <alignment horizontal="left" vertical="center"/>
    </xf>
    <xf numFmtId="4" fontId="124" fillId="0" borderId="0" xfId="0" applyNumberFormat="1" applyFont="1" applyAlignment="1">
      <alignment vertical="center"/>
    </xf>
    <xf numFmtId="0" fontId="124" fillId="0" borderId="0" xfId="0" applyFont="1" applyAlignment="1">
      <alignment horizontal="center" vertical="center"/>
    </xf>
    <xf numFmtId="0" fontId="124" fillId="0" borderId="0" xfId="0" applyFont="1" applyAlignment="1">
      <alignment horizontal="justify" vertical="center" wrapText="1"/>
    </xf>
    <xf numFmtId="49" fontId="125" fillId="0" borderId="0" xfId="0" applyNumberFormat="1" applyFont="1" applyAlignment="1">
      <alignment horizontal="left" vertical="center"/>
    </xf>
    <xf numFmtId="0" fontId="69" fillId="24" borderId="2" xfId="0" applyFont="1" applyFill="1" applyBorder="1" applyAlignment="1">
      <alignment horizontal="right"/>
    </xf>
    <xf numFmtId="176" fontId="69" fillId="24" borderId="2" xfId="0" applyNumberFormat="1" applyFont="1" applyFill="1" applyBorder="1" applyAlignment="1">
      <alignment horizontal="center" wrapText="1"/>
    </xf>
    <xf numFmtId="0" fontId="69" fillId="24" borderId="2" xfId="0" applyFont="1" applyFill="1" applyBorder="1" applyAlignment="1">
      <alignment horizontal="center" wrapText="1"/>
    </xf>
    <xf numFmtId="0" fontId="69" fillId="24" borderId="2" xfId="0" applyFont="1" applyFill="1" applyBorder="1" applyAlignment="1">
      <alignment horizontal="right" vertical="top" wrapText="1"/>
    </xf>
    <xf numFmtId="49" fontId="7" fillId="24" borderId="3" xfId="0" applyNumberFormat="1" applyFont="1" applyFill="1" applyBorder="1" applyAlignment="1">
      <alignment vertical="top"/>
    </xf>
    <xf numFmtId="177" fontId="7" fillId="0" borderId="0" xfId="6339" applyNumberFormat="1" applyAlignment="1">
      <alignment horizontal="right" vertical="center"/>
    </xf>
    <xf numFmtId="2" fontId="7" fillId="0" borderId="0" xfId="0" applyNumberFormat="1" applyFont="1" applyAlignment="1">
      <alignment horizontal="right" vertical="center" wrapText="1"/>
    </xf>
    <xf numFmtId="4" fontId="7" fillId="0" borderId="0" xfId="0" applyNumberFormat="1" applyFont="1" applyAlignment="1">
      <alignment horizontal="center" vertical="center" wrapText="1"/>
    </xf>
    <xf numFmtId="1" fontId="7" fillId="0" borderId="0" xfId="0" applyNumberFormat="1" applyFont="1" applyAlignment="1">
      <alignment horizontal="center" vertical="center" wrapText="1"/>
    </xf>
    <xf numFmtId="49" fontId="40" fillId="0" borderId="0" xfId="0" applyNumberFormat="1" applyFont="1" applyAlignment="1">
      <alignment horizontal="center" vertical="center" wrapText="1"/>
    </xf>
    <xf numFmtId="177" fontId="7" fillId="0" borderId="4" xfId="6339" applyNumberFormat="1" applyBorder="1"/>
    <xf numFmtId="177" fontId="7" fillId="0" borderId="2" xfId="6339" applyNumberFormat="1" applyBorder="1"/>
    <xf numFmtId="176" fontId="69" fillId="0" borderId="2" xfId="0" applyNumberFormat="1" applyFont="1" applyBorder="1" applyAlignment="1">
      <alignment horizontal="center" wrapText="1"/>
    </xf>
    <xf numFmtId="0" fontId="69" fillId="0" borderId="2" xfId="0" applyFont="1" applyBorder="1" applyAlignment="1">
      <alignment horizontal="center" wrapText="1"/>
    </xf>
    <xf numFmtId="0" fontId="69" fillId="0" borderId="2" xfId="0" applyFont="1" applyBorder="1" applyAlignment="1">
      <alignment horizontal="right" vertical="top" wrapText="1"/>
    </xf>
    <xf numFmtId="49" fontId="7" fillId="0" borderId="3" xfId="0" applyNumberFormat="1" applyFont="1" applyBorder="1" applyAlignment="1">
      <alignment vertical="top"/>
    </xf>
    <xf numFmtId="49" fontId="108" fillId="0" borderId="0" xfId="0" applyNumberFormat="1" applyFont="1" applyAlignment="1">
      <alignment horizontal="center" vertical="top"/>
    </xf>
    <xf numFmtId="0" fontId="7" fillId="0" borderId="0" xfId="0" applyFont="1" applyAlignment="1">
      <alignment wrapText="1"/>
    </xf>
    <xf numFmtId="49" fontId="7" fillId="0" borderId="0" xfId="0" applyNumberFormat="1" applyFont="1" applyAlignment="1">
      <alignment vertical="top"/>
    </xf>
    <xf numFmtId="49" fontId="40" fillId="0" borderId="0" xfId="0" applyNumberFormat="1" applyFont="1" applyAlignment="1">
      <alignment horizontal="justify" vertical="center" wrapText="1"/>
    </xf>
    <xf numFmtId="177" fontId="7" fillId="0" borderId="0" xfId="6339" applyNumberFormat="1"/>
    <xf numFmtId="49" fontId="7" fillId="0" borderId="0" xfId="0" applyNumberFormat="1" applyFont="1" applyAlignment="1">
      <alignment horizontal="justify" vertical="center" wrapText="1"/>
    </xf>
    <xf numFmtId="49" fontId="7" fillId="0" borderId="0" xfId="0" applyNumberFormat="1" applyFont="1" applyAlignment="1">
      <alignment horizontal="center" vertical="center" wrapText="1"/>
    </xf>
    <xf numFmtId="0" fontId="4" fillId="0" borderId="0" xfId="0" applyFont="1" applyAlignment="1">
      <alignment horizontal="right" wrapText="1"/>
    </xf>
    <xf numFmtId="49" fontId="120" fillId="0" borderId="0" xfId="0" applyNumberFormat="1" applyFont="1" applyAlignment="1">
      <alignment horizontal="center" wrapText="1"/>
    </xf>
    <xf numFmtId="49" fontId="120" fillId="0" borderId="0" xfId="0" applyNumberFormat="1" applyFont="1" applyAlignment="1">
      <alignment horizontal="left" vertical="top"/>
    </xf>
    <xf numFmtId="49" fontId="120" fillId="0" borderId="0" xfId="0" applyNumberFormat="1" applyFont="1" applyAlignment="1">
      <alignment horizontal="center" vertical="top" wrapText="1"/>
    </xf>
    <xf numFmtId="0" fontId="4" fillId="24" borderId="4" xfId="0" applyFont="1" applyFill="1" applyBorder="1" applyAlignment="1">
      <alignment horizontal="right" wrapText="1"/>
    </xf>
    <xf numFmtId="49" fontId="120" fillId="24" borderId="2" xfId="0" applyNumberFormat="1" applyFont="1" applyFill="1" applyBorder="1" applyAlignment="1">
      <alignment horizontal="center" wrapText="1"/>
    </xf>
    <xf numFmtId="49" fontId="120" fillId="24" borderId="2" xfId="0" applyNumberFormat="1" applyFont="1" applyFill="1" applyBorder="1" applyAlignment="1">
      <alignment horizontal="left" vertical="top"/>
    </xf>
    <xf numFmtId="49" fontId="120" fillId="24" borderId="3" xfId="0" applyNumberFormat="1" applyFont="1" applyFill="1" applyBorder="1" applyAlignment="1">
      <alignment horizontal="center" vertical="top" wrapText="1"/>
    </xf>
    <xf numFmtId="49" fontId="7" fillId="0" borderId="0" xfId="0" applyNumberFormat="1" applyFont="1" applyAlignment="1">
      <alignment horizontal="center" vertical="top"/>
    </xf>
    <xf numFmtId="0" fontId="7" fillId="0" borderId="27" xfId="0" applyFont="1" applyBorder="1" applyAlignment="1">
      <alignment horizontal="center" vertical="center"/>
    </xf>
    <xf numFmtId="0" fontId="7" fillId="0" borderId="27" xfId="0" applyFont="1" applyBorder="1" applyAlignment="1">
      <alignment horizontal="center" vertical="center" wrapText="1"/>
    </xf>
    <xf numFmtId="49" fontId="7" fillId="0" borderId="27" xfId="0" applyNumberFormat="1" applyFont="1" applyBorder="1" applyAlignment="1">
      <alignment horizontal="center" vertical="center"/>
    </xf>
    <xf numFmtId="0" fontId="74" fillId="0" borderId="0" xfId="0" applyFont="1" applyAlignment="1">
      <alignment horizontal="left" vertical="top" wrapText="1"/>
    </xf>
    <xf numFmtId="49" fontId="73" fillId="0" borderId="0" xfId="6675" applyNumberFormat="1" applyFont="1" applyAlignment="1">
      <alignment horizontal="center" vertical="top"/>
    </xf>
    <xf numFmtId="49" fontId="74" fillId="0" borderId="0" xfId="0" applyNumberFormat="1" applyFont="1" applyAlignment="1">
      <alignment horizontal="center" vertical="center"/>
    </xf>
    <xf numFmtId="0" fontId="73" fillId="0" borderId="0" xfId="6339" applyFont="1" applyAlignment="1">
      <alignment horizontal="justify" vertical="center" wrapText="1"/>
    </xf>
    <xf numFmtId="0" fontId="74" fillId="0" borderId="0" xfId="6339" applyFont="1" applyAlignment="1">
      <alignment horizontal="justify" vertical="center" wrapText="1"/>
    </xf>
    <xf numFmtId="49" fontId="73" fillId="0" borderId="0" xfId="6339" applyNumberFormat="1" applyFont="1" applyAlignment="1">
      <alignment horizontal="center" vertical="center"/>
    </xf>
    <xf numFmtId="49" fontId="73" fillId="0" borderId="0" xfId="6339" applyNumberFormat="1" applyFont="1" applyAlignment="1">
      <alignment horizontal="left" vertical="center"/>
    </xf>
    <xf numFmtId="49" fontId="69" fillId="24" borderId="2" xfId="0" applyNumberFormat="1" applyFont="1" applyFill="1" applyBorder="1" applyAlignment="1">
      <alignment horizontal="center" wrapText="1"/>
    </xf>
    <xf numFmtId="49" fontId="69" fillId="24" borderId="2" xfId="0" applyNumberFormat="1" applyFont="1" applyFill="1" applyBorder="1" applyAlignment="1">
      <alignment horizontal="left" vertical="top" wrapText="1"/>
    </xf>
    <xf numFmtId="49" fontId="69" fillId="24" borderId="3" xfId="0" applyNumberFormat="1" applyFont="1" applyFill="1" applyBorder="1" applyAlignment="1">
      <alignment horizontal="center" vertical="top" wrapText="1"/>
    </xf>
    <xf numFmtId="49" fontId="7" fillId="0" borderId="0" xfId="0" applyNumberFormat="1" applyFont="1" applyAlignment="1">
      <alignment horizontal="center" vertical="center"/>
    </xf>
    <xf numFmtId="215" fontId="69" fillId="24" borderId="4" xfId="6661" applyNumberFormat="1" applyFont="1" applyFill="1" applyBorder="1"/>
    <xf numFmtId="165" fontId="6" fillId="0" borderId="0" xfId="0" applyNumberFormat="1" applyFont="1" applyAlignment="1">
      <alignment horizontal="left" vertical="top" wrapText="1"/>
    </xf>
    <xf numFmtId="0" fontId="273" fillId="0" borderId="0" xfId="0" applyFont="1" applyAlignment="1">
      <alignment horizontal="left" vertical="top" wrapText="1"/>
    </xf>
    <xf numFmtId="0" fontId="88" fillId="0" borderId="0" xfId="0" applyFont="1" applyAlignment="1">
      <alignment horizontal="left" vertical="top" wrapText="1"/>
    </xf>
    <xf numFmtId="0" fontId="2" fillId="0" borderId="6" xfId="0" applyFont="1" applyBorder="1" applyAlignment="1">
      <alignment horizontal="left" vertical="top" wrapText="1"/>
    </xf>
    <xf numFmtId="0" fontId="2" fillId="0" borderId="0" xfId="0" applyFont="1" applyAlignment="1">
      <alignment horizontal="left" vertical="top" wrapText="1"/>
    </xf>
    <xf numFmtId="0" fontId="89" fillId="0" borderId="2" xfId="0" applyFont="1" applyBorder="1" applyAlignment="1">
      <alignment horizontal="left" vertical="top" wrapText="1"/>
    </xf>
    <xf numFmtId="0" fontId="87" fillId="50" borderId="3" xfId="0" applyFont="1" applyFill="1" applyBorder="1" applyAlignment="1">
      <alignment horizontal="center" vertical="center" wrapText="1"/>
    </xf>
    <xf numFmtId="0" fontId="87" fillId="50" borderId="2" xfId="0" applyFont="1" applyFill="1" applyBorder="1" applyAlignment="1">
      <alignment horizontal="center" vertical="center" wrapText="1"/>
    </xf>
    <xf numFmtId="0" fontId="87" fillId="50" borderId="4" xfId="0" applyFont="1" applyFill="1" applyBorder="1" applyAlignment="1">
      <alignment horizontal="center" vertical="center" wrapText="1"/>
    </xf>
    <xf numFmtId="0" fontId="89" fillId="0" borderId="5" xfId="0" applyFont="1" applyBorder="1" applyAlignment="1">
      <alignment horizontal="left" vertical="top" wrapText="1"/>
    </xf>
    <xf numFmtId="0" fontId="2" fillId="0" borderId="0" xfId="0" applyFont="1" applyAlignment="1">
      <alignment horizontal="left" vertical="center" wrapText="1"/>
    </xf>
    <xf numFmtId="0" fontId="88" fillId="0" borderId="0" xfId="0" applyFont="1" applyAlignment="1">
      <alignment horizontal="center" vertical="top" wrapText="1"/>
    </xf>
    <xf numFmtId="0" fontId="3" fillId="0" borderId="0" xfId="0" applyFont="1" applyAlignment="1">
      <alignment horizontal="center" vertical="center" wrapText="1"/>
    </xf>
    <xf numFmtId="0" fontId="3" fillId="0" borderId="0" xfId="0" applyFont="1" applyAlignment="1">
      <alignment horizontal="left" vertical="top" wrapText="1"/>
    </xf>
    <xf numFmtId="0" fontId="9" fillId="0" borderId="0" xfId="0" applyFont="1" applyAlignment="1">
      <alignment horizontal="left" vertical="center" wrapText="1"/>
    </xf>
    <xf numFmtId="0" fontId="6" fillId="0" borderId="0" xfId="0" applyFont="1" applyAlignment="1">
      <alignment horizontal="left" wrapText="1"/>
    </xf>
    <xf numFmtId="0" fontId="4" fillId="0" borderId="0" xfId="0" applyFont="1" applyAlignment="1">
      <alignment horizontal="left" vertical="top" wrapText="1"/>
    </xf>
    <xf numFmtId="0" fontId="4" fillId="0" borderId="0" xfId="0" applyFont="1" applyAlignment="1" applyProtection="1">
      <alignment horizontal="left" vertical="top" wrapText="1"/>
      <protection locked="0"/>
    </xf>
    <xf numFmtId="0" fontId="4" fillId="0" borderId="0" xfId="2" applyFont="1" applyAlignment="1" applyProtection="1">
      <alignment horizontal="left" vertical="top" wrapText="1"/>
      <protection locked="0"/>
    </xf>
    <xf numFmtId="0" fontId="4" fillId="0" borderId="0" xfId="1" applyFont="1" applyAlignment="1">
      <alignment horizontal="left" vertical="top" wrapText="1"/>
    </xf>
    <xf numFmtId="0" fontId="95" fillId="2" borderId="1" xfId="0" applyFont="1" applyFill="1" applyBorder="1" applyAlignment="1">
      <alignment horizontal="center" vertical="top"/>
    </xf>
    <xf numFmtId="0" fontId="4" fillId="0" borderId="0" xfId="0" quotePrefix="1" applyFont="1" applyAlignment="1">
      <alignment horizontal="left" vertical="top" wrapText="1"/>
    </xf>
    <xf numFmtId="0" fontId="95" fillId="2" borderId="1" xfId="0" applyFont="1" applyFill="1" applyBorder="1" applyAlignment="1">
      <alignment horizontal="left" vertical="top"/>
    </xf>
    <xf numFmtId="0" fontId="95" fillId="3" borderId="3" xfId="0" applyFont="1" applyFill="1" applyBorder="1" applyAlignment="1">
      <alignment horizontal="left" vertical="top"/>
    </xf>
    <xf numFmtId="0" fontId="95" fillId="3" borderId="2" xfId="0" applyFont="1" applyFill="1" applyBorder="1" applyAlignment="1">
      <alignment horizontal="left" vertical="top"/>
    </xf>
    <xf numFmtId="0" fontId="95" fillId="3" borderId="4" xfId="0" applyFont="1" applyFill="1" applyBorder="1" applyAlignment="1">
      <alignment horizontal="left" vertical="top"/>
    </xf>
    <xf numFmtId="0" fontId="4" fillId="0" borderId="5" xfId="0" applyFont="1" applyBorder="1" applyAlignment="1" applyProtection="1">
      <alignment horizontal="left" vertical="top" wrapText="1"/>
      <protection locked="0"/>
    </xf>
    <xf numFmtId="0" fontId="4" fillId="0" borderId="0" xfId="0" applyFont="1" applyAlignment="1">
      <alignment horizontal="left" vertical="top"/>
    </xf>
    <xf numFmtId="0" fontId="95" fillId="3" borderId="1" xfId="0" applyFont="1" applyFill="1" applyBorder="1" applyAlignment="1">
      <alignment horizontal="left" vertical="top"/>
    </xf>
    <xf numFmtId="4" fontId="4" fillId="0" borderId="0" xfId="2" applyNumberFormat="1" applyFont="1" applyAlignment="1">
      <alignment horizontal="left" vertical="top" wrapText="1"/>
    </xf>
    <xf numFmtId="0" fontId="4" fillId="0" borderId="0" xfId="2" applyFont="1" applyAlignment="1">
      <alignment horizontal="left" vertical="top" wrapText="1"/>
    </xf>
    <xf numFmtId="0" fontId="93" fillId="0" borderId="0" xfId="2" applyFont="1" applyAlignment="1">
      <alignment horizontal="left" vertical="top" wrapText="1"/>
    </xf>
    <xf numFmtId="0" fontId="4" fillId="0" borderId="0" xfId="0" applyFont="1" applyAlignment="1">
      <alignment horizontal="left" wrapText="1"/>
    </xf>
    <xf numFmtId="0" fontId="224" fillId="0" borderId="0" xfId="0" applyFont="1" applyAlignment="1">
      <alignment horizontal="center" vertical="center" wrapText="1"/>
    </xf>
    <xf numFmtId="0" fontId="95" fillId="0" borderId="0" xfId="0" applyFont="1" applyAlignment="1">
      <alignment horizontal="left" vertical="center" wrapText="1"/>
    </xf>
    <xf numFmtId="0" fontId="225" fillId="0" borderId="0" xfId="0" applyFont="1" applyAlignment="1">
      <alignment horizontal="center" vertical="center" wrapText="1"/>
    </xf>
    <xf numFmtId="0" fontId="95" fillId="0" borderId="0" xfId="0" applyFont="1" applyAlignment="1">
      <alignment horizontal="center" vertical="center" wrapText="1"/>
    </xf>
    <xf numFmtId="0" fontId="224" fillId="0" borderId="0" xfId="0" applyFont="1" applyAlignment="1">
      <alignment horizontal="left" vertical="top" wrapText="1"/>
    </xf>
    <xf numFmtId="0" fontId="226" fillId="0" borderId="0" xfId="0" applyFont="1" applyAlignment="1">
      <alignment horizontal="left" vertical="top" wrapText="1"/>
    </xf>
    <xf numFmtId="0" fontId="228" fillId="0" borderId="0" xfId="0" applyFont="1" applyAlignment="1">
      <alignment horizontal="left" vertical="center" wrapText="1"/>
    </xf>
    <xf numFmtId="0" fontId="95" fillId="0" borderId="0" xfId="0" applyFont="1" applyAlignment="1">
      <alignment horizontal="left" vertical="top"/>
    </xf>
    <xf numFmtId="0" fontId="95" fillId="2" borderId="1" xfId="0" applyFont="1" applyFill="1" applyBorder="1" applyAlignment="1">
      <alignment horizontal="left" vertical="top" wrapText="1"/>
    </xf>
    <xf numFmtId="0" fontId="95" fillId="0" borderId="0" xfId="0" applyFont="1" applyAlignment="1">
      <alignment horizontal="left" vertical="top" wrapText="1"/>
    </xf>
    <xf numFmtId="0" fontId="228" fillId="0" borderId="0" xfId="0" applyFont="1" applyAlignment="1">
      <alignment horizontal="left" vertical="top" wrapText="1"/>
    </xf>
    <xf numFmtId="0" fontId="4" fillId="0" borderId="0" xfId="0" applyFont="1" applyAlignment="1">
      <alignment horizontal="left"/>
    </xf>
    <xf numFmtId="212" fontId="79" fillId="0" borderId="0" xfId="0" applyNumberFormat="1" applyFont="1" applyAlignment="1">
      <alignment horizontal="left"/>
    </xf>
    <xf numFmtId="49" fontId="7" fillId="0" borderId="0" xfId="0" applyNumberFormat="1" applyFont="1" applyAlignment="1">
      <alignment horizontal="justify" vertical="top" wrapText="1"/>
    </xf>
    <xf numFmtId="0" fontId="69" fillId="0" borderId="0" xfId="0" applyFont="1" applyAlignment="1">
      <alignment horizontal="left" vertical="top"/>
    </xf>
    <xf numFmtId="0" fontId="79" fillId="0" borderId="0" xfId="0" applyFont="1" applyAlignment="1">
      <alignment horizontal="left"/>
    </xf>
    <xf numFmtId="49" fontId="97" fillId="0" borderId="0" xfId="0" applyNumberFormat="1" applyFont="1" applyAlignment="1">
      <alignment horizontal="left" wrapText="1"/>
    </xf>
    <xf numFmtId="212" fontId="100" fillId="0" borderId="34" xfId="0" applyNumberFormat="1" applyFont="1" applyBorder="1" applyAlignment="1">
      <alignment horizontal="right"/>
    </xf>
    <xf numFmtId="212" fontId="100" fillId="0" borderId="33" xfId="0" applyNumberFormat="1" applyFont="1" applyBorder="1" applyAlignment="1">
      <alignment horizontal="right"/>
    </xf>
    <xf numFmtId="0" fontId="100" fillId="0" borderId="34" xfId="0" applyFont="1" applyBorder="1" applyAlignment="1">
      <alignment horizontal="left" wrapText="1"/>
    </xf>
    <xf numFmtId="49" fontId="7" fillId="0" borderId="0" xfId="0" applyNumberFormat="1" applyFont="1" applyAlignment="1">
      <alignment horizontal="left" vertical="top"/>
    </xf>
    <xf numFmtId="2" fontId="7" fillId="0" borderId="0" xfId="0" applyNumberFormat="1" applyFont="1" applyAlignment="1">
      <alignment horizontal="left"/>
    </xf>
    <xf numFmtId="2" fontId="18" fillId="0" borderId="0" xfId="0" applyNumberFormat="1" applyFont="1" applyAlignment="1">
      <alignment horizontal="left"/>
    </xf>
    <xf numFmtId="212" fontId="100" fillId="0" borderId="34" xfId="0" applyNumberFormat="1" applyFont="1" applyBorder="1" applyAlignment="1">
      <alignment horizontal="center" vertical="center"/>
    </xf>
    <xf numFmtId="212" fontId="100" fillId="0" borderId="33" xfId="0" applyNumberFormat="1" applyFont="1" applyBorder="1" applyAlignment="1">
      <alignment horizontal="center" vertical="center"/>
    </xf>
    <xf numFmtId="0" fontId="74" fillId="0" borderId="0" xfId="2468" applyFont="1" applyAlignment="1">
      <alignment horizontal="left" vertical="top" wrapText="1"/>
    </xf>
    <xf numFmtId="0" fontId="73" fillId="0" borderId="0" xfId="2469" applyFont="1" applyAlignment="1">
      <alignment vertical="center" wrapText="1"/>
    </xf>
    <xf numFmtId="0" fontId="76" fillId="0" borderId="0" xfId="2468" applyFont="1" applyAlignment="1">
      <alignment vertical="center"/>
    </xf>
    <xf numFmtId="0" fontId="73" fillId="0" borderId="0" xfId="2469" applyFont="1" applyAlignment="1">
      <alignment horizontal="justify" vertical="center" wrapText="1"/>
    </xf>
    <xf numFmtId="0" fontId="74" fillId="0" borderId="0" xfId="2468" applyFont="1" applyAlignment="1">
      <alignment horizontal="justify" vertical="center"/>
    </xf>
    <xf numFmtId="0" fontId="77" fillId="0" borderId="0" xfId="2468" applyFont="1" applyAlignment="1">
      <alignment vertical="center"/>
    </xf>
    <xf numFmtId="0" fontId="7" fillId="0" borderId="0" xfId="2468" applyFont="1" applyAlignment="1">
      <alignment horizontal="center" vertical="top"/>
    </xf>
    <xf numFmtId="0" fontId="7" fillId="0" borderId="0" xfId="2468" applyFont="1" applyAlignment="1">
      <alignment horizontal="left" vertical="top" indent="12"/>
    </xf>
    <xf numFmtId="0" fontId="133" fillId="0" borderId="0" xfId="2468" applyFont="1" applyAlignment="1">
      <alignment horizontal="left" vertical="top"/>
    </xf>
    <xf numFmtId="0" fontId="73" fillId="0" borderId="0" xfId="2468" applyFont="1" applyAlignment="1">
      <alignment horizontal="left" vertical="top"/>
    </xf>
    <xf numFmtId="0" fontId="74" fillId="0" borderId="0" xfId="2468" applyFont="1" applyAlignment="1">
      <alignment horizontal="left" vertical="top" wrapText="1" indent="2"/>
    </xf>
    <xf numFmtId="0" fontId="74" fillId="0" borderId="0" xfId="2468" applyFont="1" applyAlignment="1">
      <alignment horizontal="left" vertical="top" indent="2"/>
    </xf>
    <xf numFmtId="49" fontId="74" fillId="0" borderId="0" xfId="2468" applyNumberFormat="1" applyFont="1" applyAlignment="1">
      <alignment horizontal="left" vertical="top" indent="2"/>
    </xf>
    <xf numFmtId="0" fontId="78" fillId="0" borderId="0" xfId="2468" applyAlignment="1">
      <alignment horizontal="center"/>
    </xf>
    <xf numFmtId="0" fontId="69" fillId="0" borderId="0" xfId="2468" applyFont="1" applyAlignment="1">
      <alignment horizontal="center" vertical="center" wrapText="1"/>
    </xf>
    <xf numFmtId="49" fontId="74" fillId="0" borderId="0" xfId="2468" applyNumberFormat="1" applyFont="1" applyAlignment="1">
      <alignment horizontal="left" vertical="top" wrapText="1" indent="2"/>
    </xf>
    <xf numFmtId="0" fontId="7" fillId="0" borderId="0" xfId="2468" applyFont="1" applyAlignment="1">
      <alignment horizontal="left" vertical="top"/>
    </xf>
    <xf numFmtId="0" fontId="75" fillId="0" borderId="0" xfId="2468" applyFont="1" applyAlignment="1">
      <alignment horizontal="center" vertical="top"/>
    </xf>
    <xf numFmtId="0" fontId="258" fillId="0" borderId="0" xfId="2468" applyFont="1" applyAlignment="1">
      <alignment horizontal="center" vertical="center" wrapText="1"/>
    </xf>
    <xf numFmtId="0" fontId="7" fillId="0" borderId="0" xfId="6661" applyFont="1" applyAlignment="1">
      <alignment horizontal="left" vertical="top"/>
    </xf>
    <xf numFmtId="0" fontId="73" fillId="0" borderId="0" xfId="6661" applyFont="1" applyAlignment="1">
      <alignment horizontal="left" vertical="top"/>
    </xf>
    <xf numFmtId="49" fontId="74" fillId="0" borderId="0" xfId="6661" applyNumberFormat="1" applyFont="1" applyAlignment="1">
      <alignment horizontal="left" vertical="top" indent="2"/>
    </xf>
    <xf numFmtId="0" fontId="78" fillId="0" borderId="0" xfId="6661" applyAlignment="1">
      <alignment horizontal="center"/>
    </xf>
    <xf numFmtId="49" fontId="74" fillId="0" borderId="0" xfId="6661" applyNumberFormat="1" applyFont="1" applyAlignment="1">
      <alignment horizontal="left" vertical="top" wrapText="1" indent="2"/>
    </xf>
    <xf numFmtId="0" fontId="75" fillId="0" borderId="0" xfId="6661" applyFont="1" applyAlignment="1">
      <alignment horizontal="center" vertical="top"/>
    </xf>
    <xf numFmtId="0" fontId="69" fillId="0" borderId="0" xfId="6661" applyFont="1" applyAlignment="1">
      <alignment horizontal="center" vertical="center" wrapText="1"/>
    </xf>
    <xf numFmtId="0" fontId="258" fillId="0" borderId="0" xfId="6661" applyFont="1" applyAlignment="1">
      <alignment horizontal="center" vertical="center" wrapText="1"/>
    </xf>
    <xf numFmtId="0" fontId="133" fillId="0" borderId="0" xfId="6661" applyFont="1" applyAlignment="1">
      <alignment horizontal="left" vertical="top"/>
    </xf>
    <xf numFmtId="0" fontId="74" fillId="0" borderId="0" xfId="6661" applyFont="1" applyAlignment="1">
      <alignment horizontal="left" vertical="top" wrapText="1" indent="2"/>
    </xf>
    <xf numFmtId="0" fontId="74" fillId="0" borderId="0" xfId="6661" applyFont="1" applyAlignment="1">
      <alignment horizontal="left" vertical="top" indent="2"/>
    </xf>
    <xf numFmtId="0" fontId="7" fillId="0" borderId="0" xfId="6661" applyFont="1" applyAlignment="1">
      <alignment horizontal="center" vertical="top"/>
    </xf>
    <xf numFmtId="0" fontId="7" fillId="0" borderId="0" xfId="6661" applyFont="1" applyAlignment="1">
      <alignment horizontal="left" vertical="top" indent="12"/>
    </xf>
    <xf numFmtId="0" fontId="6" fillId="0" borderId="0" xfId="0" applyFont="1" applyAlignment="1">
      <alignment horizontal="left" vertical="top" wrapText="1"/>
    </xf>
    <xf numFmtId="0" fontId="9" fillId="2" borderId="1" xfId="0" applyFont="1" applyFill="1" applyBorder="1" applyAlignment="1">
      <alignment horizontal="left" vertical="top" wrapText="1"/>
    </xf>
    <xf numFmtId="0" fontId="9" fillId="2" borderId="1" xfId="0" applyFont="1" applyFill="1" applyBorder="1" applyAlignment="1">
      <alignment horizontal="center" vertical="top"/>
    </xf>
    <xf numFmtId="0" fontId="8" fillId="0" borderId="0" xfId="6664" applyFont="1" applyAlignment="1">
      <alignment horizontal="left"/>
    </xf>
    <xf numFmtId="0" fontId="8" fillId="0" borderId="0" xfId="6664" applyFont="1" applyAlignment="1">
      <alignment horizontal="left" vertical="top" wrapText="1"/>
    </xf>
    <xf numFmtId="1" fontId="75" fillId="0" borderId="0" xfId="6662" applyNumberFormat="1" applyFont="1" applyAlignment="1">
      <alignment horizontal="left" vertical="top"/>
    </xf>
    <xf numFmtId="0" fontId="116" fillId="94" borderId="26" xfId="0" applyFont="1" applyFill="1" applyBorder="1" applyAlignment="1">
      <alignment horizontal="center" vertical="center"/>
    </xf>
    <xf numFmtId="0" fontId="116" fillId="94" borderId="34" xfId="0" applyFont="1" applyFill="1" applyBorder="1" applyAlignment="1">
      <alignment horizontal="center" vertical="center"/>
    </xf>
    <xf numFmtId="0" fontId="116" fillId="94" borderId="33" xfId="0" applyFont="1" applyFill="1" applyBorder="1" applyAlignment="1">
      <alignment horizontal="center" vertical="center"/>
    </xf>
    <xf numFmtId="0" fontId="116" fillId="94" borderId="26" xfId="0" applyFont="1" applyFill="1" applyBorder="1" applyAlignment="1">
      <alignment horizontal="center"/>
    </xf>
    <xf numFmtId="0" fontId="116" fillId="94" borderId="34" xfId="0" applyFont="1" applyFill="1" applyBorder="1" applyAlignment="1">
      <alignment horizontal="center"/>
    </xf>
    <xf numFmtId="0" fontId="116" fillId="94" borderId="33" xfId="0" applyFont="1" applyFill="1" applyBorder="1" applyAlignment="1">
      <alignment horizontal="center"/>
    </xf>
    <xf numFmtId="0" fontId="116" fillId="94" borderId="26" xfId="0" applyFont="1" applyFill="1" applyBorder="1" applyAlignment="1">
      <alignment horizontal="right"/>
    </xf>
    <xf numFmtId="0" fontId="116" fillId="94" borderId="34" xfId="0" applyFont="1" applyFill="1" applyBorder="1" applyAlignment="1">
      <alignment horizontal="right"/>
    </xf>
    <xf numFmtId="0" fontId="116" fillId="94" borderId="26" xfId="0" applyFont="1" applyFill="1" applyBorder="1" applyAlignment="1">
      <alignment horizontal="right" vertical="center"/>
    </xf>
    <xf numFmtId="0" fontId="116" fillId="94" borderId="34" xfId="0" applyFont="1" applyFill="1" applyBorder="1" applyAlignment="1">
      <alignment horizontal="right" vertical="center"/>
    </xf>
    <xf numFmtId="0" fontId="231" fillId="93" borderId="0" xfId="2519" applyFont="1" applyFill="1" applyBorder="1" applyAlignment="1">
      <alignment horizontal="center" vertical="center" wrapText="1"/>
    </xf>
    <xf numFmtId="0" fontId="236" fillId="0" borderId="0" xfId="2519" applyFont="1" applyAlignment="1">
      <alignment horizontal="left" wrapText="1"/>
    </xf>
    <xf numFmtId="0" fontId="234" fillId="0" borderId="0" xfId="2519" applyFont="1" applyAlignment="1">
      <alignment horizontal="left" vertical="top"/>
    </xf>
    <xf numFmtId="0" fontId="82" fillId="0" borderId="0" xfId="2519" applyFont="1" applyAlignment="1">
      <alignment horizontal="center" vertical="top" wrapText="1"/>
    </xf>
    <xf numFmtId="0" fontId="232" fillId="0" borderId="0" xfId="2519" applyFont="1" applyAlignment="1">
      <alignment horizontal="left" vertical="top"/>
    </xf>
    <xf numFmtId="0" fontId="232" fillId="0" borderId="0" xfId="2519" applyFont="1" applyAlignment="1">
      <alignment horizontal="left" vertical="top" wrapText="1"/>
    </xf>
    <xf numFmtId="0" fontId="235" fillId="0" borderId="0" xfId="2519" applyFont="1" applyAlignment="1">
      <alignment horizontal="center"/>
    </xf>
    <xf numFmtId="0" fontId="104" fillId="0" borderId="0" xfId="6672" applyFont="1" applyAlignment="1">
      <alignment horizontal="justify" wrapText="1"/>
    </xf>
    <xf numFmtId="0" fontId="43" fillId="0" borderId="0" xfId="616" applyProtection="1">
      <protection locked="0"/>
    </xf>
    <xf numFmtId="0" fontId="19" fillId="0" borderId="0" xfId="6662"/>
    <xf numFmtId="0" fontId="69" fillId="22" borderId="0" xfId="6669" applyFont="1" applyFill="1" applyAlignment="1">
      <alignment vertical="top" wrapText="1"/>
    </xf>
    <xf numFmtId="0" fontId="43" fillId="0" borderId="0" xfId="616" applyAlignment="1">
      <alignment vertical="top" wrapText="1"/>
    </xf>
    <xf numFmtId="0" fontId="43" fillId="0" borderId="0" xfId="616"/>
    <xf numFmtId="1" fontId="75" fillId="91" borderId="0" xfId="6662" applyNumberFormat="1" applyFont="1" applyFill="1" applyAlignment="1">
      <alignment horizontal="left" vertical="top"/>
    </xf>
    <xf numFmtId="0" fontId="9" fillId="2" borderId="3" xfId="0" applyFont="1" applyFill="1" applyBorder="1" applyAlignment="1">
      <alignment horizontal="center" vertical="top"/>
    </xf>
    <xf numFmtId="0" fontId="9" fillId="2" borderId="2" xfId="0" applyFont="1" applyFill="1" applyBorder="1" applyAlignment="1">
      <alignment horizontal="center" vertical="top"/>
    </xf>
    <xf numFmtId="0" fontId="73" fillId="0" borderId="0" xfId="6339" applyFont="1" applyAlignment="1">
      <alignment horizontal="justify" vertical="center" wrapText="1"/>
    </xf>
    <xf numFmtId="0" fontId="73" fillId="0" borderId="0" xfId="6339" applyFont="1" applyAlignment="1">
      <alignment vertical="center" wrapText="1"/>
    </xf>
    <xf numFmtId="0" fontId="74" fillId="0" borderId="0" xfId="0" applyFont="1" applyAlignment="1">
      <alignment horizontal="left" vertical="top" wrapText="1"/>
    </xf>
    <xf numFmtId="0" fontId="76" fillId="0" borderId="0" xfId="0" applyFont="1" applyAlignment="1">
      <alignment vertical="center"/>
    </xf>
    <xf numFmtId="0" fontId="74" fillId="0" borderId="0" xfId="0" applyFont="1" applyAlignment="1">
      <alignment horizontal="justify" vertical="center"/>
    </xf>
    <xf numFmtId="0" fontId="77" fillId="0" borderId="0" xfId="0" applyFont="1" applyAlignment="1">
      <alignment vertical="center"/>
    </xf>
    <xf numFmtId="0" fontId="18" fillId="0" borderId="5" xfId="0" applyFont="1" applyBorder="1" applyAlignment="1">
      <alignment horizontal="left" vertical="top"/>
    </xf>
    <xf numFmtId="0" fontId="261" fillId="0" borderId="5" xfId="0" applyFont="1" applyBorder="1"/>
    <xf numFmtId="4" fontId="261" fillId="0" borderId="5" xfId="0" applyNumberFormat="1" applyFont="1" applyBorder="1" applyAlignment="1">
      <alignment horizontal="right"/>
    </xf>
    <xf numFmtId="0" fontId="100" fillId="0" borderId="0" xfId="0" applyFont="1" applyAlignment="1">
      <alignment horizontal="center" vertical="center" wrapText="1"/>
    </xf>
    <xf numFmtId="0" fontId="100" fillId="0" borderId="0" xfId="0" applyFont="1"/>
    <xf numFmtId="4" fontId="18" fillId="0" borderId="0" xfId="0" applyNumberFormat="1" applyFont="1" applyAlignment="1">
      <alignment horizontal="right"/>
    </xf>
    <xf numFmtId="0" fontId="79" fillId="0" borderId="0" xfId="0" applyFont="1" applyAlignment="1">
      <alignment horizontal="left" vertical="top"/>
    </xf>
    <xf numFmtId="0" fontId="79" fillId="0" borderId="0" xfId="0" applyFont="1"/>
    <xf numFmtId="0" fontId="115" fillId="0" borderId="0" xfId="0" applyFont="1"/>
    <xf numFmtId="4" fontId="115" fillId="0" borderId="0" xfId="0" applyNumberFormat="1" applyFont="1" applyAlignment="1">
      <alignment horizontal="right"/>
    </xf>
    <xf numFmtId="0" fontId="118" fillId="0" borderId="0" xfId="0" applyFont="1" applyAlignment="1">
      <alignment horizontal="left" vertical="top"/>
    </xf>
    <xf numFmtId="0" fontId="118" fillId="0" borderId="0" xfId="0" applyFont="1"/>
    <xf numFmtId="4" fontId="118" fillId="0" borderId="0" xfId="0" applyNumberFormat="1" applyFont="1" applyAlignment="1">
      <alignment horizontal="right"/>
    </xf>
    <xf numFmtId="0" fontId="40" fillId="0" borderId="0" xfId="0" applyFont="1" applyAlignment="1">
      <alignment horizontal="left" vertical="top"/>
    </xf>
    <xf numFmtId="0" fontId="40" fillId="0" borderId="0" xfId="0" applyFont="1" applyAlignment="1">
      <alignment vertical="top" wrapText="1"/>
    </xf>
    <xf numFmtId="0" fontId="40" fillId="0" borderId="0" xfId="0" applyFont="1"/>
    <xf numFmtId="0" fontId="7" fillId="54" borderId="1" xfId="0" applyFont="1" applyFill="1" applyBorder="1" applyAlignment="1">
      <alignment horizontal="center"/>
    </xf>
    <xf numFmtId="0" fontId="7" fillId="54" borderId="1" xfId="0" applyFont="1" applyFill="1" applyBorder="1"/>
    <xf numFmtId="0" fontId="7" fillId="0" borderId="0" xfId="0" applyFont="1"/>
    <xf numFmtId="0" fontId="40" fillId="0" borderId="0" xfId="0" applyFont="1" applyAlignment="1">
      <alignment horizontal="left" vertical="center"/>
    </xf>
    <xf numFmtId="0" fontId="102" fillId="0" borderId="0" xfId="0" applyFont="1" applyAlignment="1">
      <alignment horizontal="center"/>
    </xf>
    <xf numFmtId="0" fontId="7" fillId="0" borderId="0" xfId="0" quotePrefix="1" applyFont="1" applyAlignment="1">
      <alignment horizontal="right" vertical="top"/>
    </xf>
    <xf numFmtId="2" fontId="7" fillId="0" borderId="0" xfId="0" applyNumberFormat="1" applyFont="1" applyAlignment="1">
      <alignment horizontal="justify" wrapText="1"/>
    </xf>
    <xf numFmtId="0" fontId="7" fillId="0" borderId="5" xfId="0" applyFont="1" applyBorder="1" applyAlignment="1">
      <alignment horizontal="left" vertical="top"/>
    </xf>
    <xf numFmtId="0" fontId="7" fillId="0" borderId="5" xfId="0" applyFont="1" applyBorder="1" applyAlignment="1">
      <alignment horizontal="center" vertical="center"/>
    </xf>
    <xf numFmtId="0" fontId="7" fillId="0" borderId="5" xfId="0" applyFont="1" applyBorder="1" applyAlignment="1">
      <alignment horizontal="center"/>
    </xf>
    <xf numFmtId="0" fontId="7" fillId="0" borderId="5" xfId="0" applyFont="1" applyBorder="1"/>
    <xf numFmtId="0" fontId="274" fillId="0" borderId="0" xfId="0" applyFont="1" applyAlignment="1">
      <alignment horizontal="center"/>
    </xf>
    <xf numFmtId="0" fontId="18" fillId="0" borderId="0" xfId="0" applyFont="1" applyAlignment="1">
      <alignment horizontal="center"/>
    </xf>
    <xf numFmtId="4" fontId="261" fillId="0" borderId="0" xfId="0" applyNumberFormat="1" applyFont="1" applyAlignment="1">
      <alignment horizontal="right"/>
    </xf>
    <xf numFmtId="0" fontId="7" fillId="0" borderId="0" xfId="0" applyFont="1" applyAlignment="1">
      <alignment horizontal="right" vertical="top"/>
    </xf>
    <xf numFmtId="2" fontId="7" fillId="54" borderId="1" xfId="0" applyNumberFormat="1" applyFont="1" applyFill="1" applyBorder="1" applyAlignment="1">
      <alignment horizontal="right"/>
    </xf>
    <xf numFmtId="2" fontId="40" fillId="0" borderId="0" xfId="0" applyNumberFormat="1" applyFont="1" applyAlignment="1">
      <alignment horizontal="justify" vertical="top" wrapText="1"/>
    </xf>
    <xf numFmtId="0" fontId="40" fillId="0" borderId="0" xfId="0" applyFont="1" applyAlignment="1">
      <alignment horizontal="center" vertical="center"/>
    </xf>
    <xf numFmtId="2" fontId="40" fillId="0" borderId="0" xfId="0" applyNumberFormat="1" applyFont="1" applyAlignment="1">
      <alignment horizontal="right"/>
    </xf>
    <xf numFmtId="0" fontId="7" fillId="0" borderId="0" xfId="0" applyFont="1" applyAlignment="1">
      <alignment vertical="center"/>
    </xf>
    <xf numFmtId="0" fontId="7" fillId="54" borderId="1" xfId="0" applyFont="1" applyFill="1" applyBorder="1" applyAlignment="1">
      <alignment horizontal="center" vertical="center"/>
    </xf>
    <xf numFmtId="0" fontId="7" fillId="54" borderId="1" xfId="0" applyFont="1" applyFill="1" applyBorder="1" applyAlignment="1">
      <alignment vertical="center"/>
    </xf>
    <xf numFmtId="0" fontId="40" fillId="0" borderId="5" xfId="0" applyFont="1" applyBorder="1" applyAlignment="1">
      <alignment horizontal="left" vertical="top"/>
    </xf>
    <xf numFmtId="0" fontId="40" fillId="0" borderId="5" xfId="0" applyFont="1" applyBorder="1" applyAlignment="1">
      <alignment horizontal="center"/>
    </xf>
    <xf numFmtId="2" fontId="40" fillId="0" borderId="5" xfId="0" applyNumberFormat="1" applyFont="1" applyBorder="1" applyAlignment="1">
      <alignment horizontal="right"/>
    </xf>
    <xf numFmtId="0" fontId="40" fillId="0" borderId="5" xfId="0" applyFont="1" applyBorder="1"/>
    <xf numFmtId="3" fontId="7" fillId="0" borderId="0" xfId="0" applyNumberFormat="1" applyFont="1" applyAlignment="1">
      <alignment horizontal="right"/>
    </xf>
    <xf numFmtId="2" fontId="40" fillId="54" borderId="1" xfId="0" applyNumberFormat="1" applyFont="1" applyFill="1" applyBorder="1" applyAlignment="1">
      <alignment horizontal="right"/>
    </xf>
    <xf numFmtId="2" fontId="7" fillId="0" borderId="0" xfId="0" applyNumberFormat="1" applyFont="1" applyAlignment="1">
      <alignment horizontal="justify" vertical="center" wrapText="1"/>
    </xf>
    <xf numFmtId="2" fontId="7" fillId="0" borderId="5" xfId="0" applyNumberFormat="1" applyFont="1" applyBorder="1" applyAlignment="1">
      <alignment horizontal="justify" vertical="top" wrapText="1"/>
    </xf>
    <xf numFmtId="2" fontId="7" fillId="0" borderId="42" xfId="0" applyNumberFormat="1" applyFont="1" applyBorder="1" applyAlignment="1">
      <alignment horizontal="justify" vertical="top" wrapText="1"/>
    </xf>
    <xf numFmtId="0" fontId="7" fillId="54" borderId="41" xfId="0" applyFont="1" applyFill="1" applyBorder="1" applyAlignment="1">
      <alignment horizontal="center" vertical="top"/>
    </xf>
    <xf numFmtId="0" fontId="7" fillId="54" borderId="41" xfId="0" applyFont="1" applyFill="1" applyBorder="1" applyAlignment="1">
      <alignment vertical="top"/>
    </xf>
    <xf numFmtId="0" fontId="100" fillId="0" borderId="0" xfId="0" applyFont="1" applyAlignment="1">
      <alignment horizontal="center" wrapText="1"/>
    </xf>
    <xf numFmtId="0" fontId="69" fillId="0" borderId="0" xfId="0" applyFont="1"/>
    <xf numFmtId="0" fontId="276" fillId="0" borderId="0" xfId="0" applyFont="1" applyAlignment="1">
      <alignment horizontal="center"/>
    </xf>
    <xf numFmtId="0" fontId="69" fillId="0" borderId="0" xfId="0" applyFont="1" applyAlignment="1">
      <alignment horizontal="center"/>
    </xf>
    <xf numFmtId="0" fontId="69" fillId="0" borderId="6" xfId="0" applyFont="1" applyBorder="1" applyAlignment="1">
      <alignment horizontal="left"/>
    </xf>
    <xf numFmtId="0" fontId="69" fillId="0" borderId="6" xfId="0" applyFont="1" applyBorder="1"/>
    <xf numFmtId="0" fontId="7" fillId="0" borderId="6" xfId="0" applyFont="1" applyBorder="1" applyAlignment="1">
      <alignment horizontal="center"/>
    </xf>
    <xf numFmtId="3" fontId="7" fillId="0" borderId="6" xfId="0" applyNumberFormat="1" applyFont="1" applyBorder="1" applyAlignment="1">
      <alignment horizontal="right"/>
    </xf>
    <xf numFmtId="4" fontId="69" fillId="0" borderId="6" xfId="0" applyNumberFormat="1" applyFont="1" applyBorder="1"/>
    <xf numFmtId="2" fontId="115" fillId="0" borderId="0" xfId="0" applyNumberFormat="1" applyFont="1" applyAlignment="1">
      <alignment horizontal="justify" vertical="top" wrapText="1"/>
    </xf>
    <xf numFmtId="0" fontId="115" fillId="0" borderId="0" xfId="0" applyFont="1" applyAlignment="1">
      <alignment horizontal="center"/>
    </xf>
    <xf numFmtId="0" fontId="96" fillId="0" borderId="0" xfId="0" applyFont="1" applyAlignment="1">
      <alignment horizontal="right" vertical="center"/>
    </xf>
    <xf numFmtId="0" fontId="96" fillId="0" borderId="0" xfId="0" applyFont="1" applyAlignment="1">
      <alignment horizontal="center" vertical="center"/>
    </xf>
    <xf numFmtId="0" fontId="262" fillId="0" borderId="0" xfId="0" applyFont="1" applyAlignment="1">
      <alignment horizontal="center"/>
    </xf>
    <xf numFmtId="4" fontId="262" fillId="0" borderId="0" xfId="0" applyNumberFormat="1" applyFont="1" applyAlignment="1">
      <alignment horizontal="right"/>
    </xf>
    <xf numFmtId="3" fontId="18" fillId="0" borderId="0" xfId="0" applyNumberFormat="1" applyFont="1" applyAlignment="1">
      <alignment horizontal="right"/>
    </xf>
    <xf numFmtId="2" fontId="40" fillId="0" borderId="0" xfId="0" applyNumberFormat="1" applyFont="1" applyAlignment="1">
      <alignment horizontal="justify" vertical="center" wrapText="1"/>
    </xf>
    <xf numFmtId="2" fontId="7" fillId="0" borderId="0" xfId="0" quotePrefix="1" applyNumberFormat="1" applyFont="1" applyAlignment="1">
      <alignment horizontal="justify" vertical="top" wrapText="1"/>
    </xf>
    <xf numFmtId="2" fontId="7" fillId="0" borderId="0" xfId="0" applyNumberFormat="1" applyFont="1" applyAlignment="1">
      <alignment vertical="top" wrapText="1"/>
    </xf>
    <xf numFmtId="2" fontId="40" fillId="0" borderId="0" xfId="0" applyNumberFormat="1" applyFont="1" applyAlignment="1">
      <alignment horizontal="justify" wrapText="1"/>
    </xf>
    <xf numFmtId="4" fontId="7" fillId="0" borderId="0" xfId="0" applyNumberFormat="1" applyFont="1" applyAlignment="1">
      <alignment horizontal="right" vertical="top"/>
    </xf>
    <xf numFmtId="2" fontId="40" fillId="0" borderId="0" xfId="0" applyNumberFormat="1" applyFont="1"/>
    <xf numFmtId="49" fontId="7" fillId="0" borderId="0" xfId="2529" applyNumberFormat="1" applyFont="1" applyAlignment="1">
      <alignment horizontal="justify" vertical="top" wrapText="1"/>
    </xf>
    <xf numFmtId="0" fontId="40" fillId="0" borderId="0" xfId="0" applyFont="1" applyAlignment="1">
      <alignment vertical="center"/>
    </xf>
    <xf numFmtId="2" fontId="7" fillId="0" borderId="0" xfId="0" applyNumberFormat="1" applyFont="1" applyAlignment="1">
      <alignment vertical="center"/>
    </xf>
    <xf numFmtId="2" fontId="7" fillId="0" borderId="0" xfId="0" applyNumberFormat="1" applyFont="1" applyAlignment="1">
      <alignment horizontal="left" vertical="top" wrapText="1"/>
    </xf>
    <xf numFmtId="0" fontId="7" fillId="0" borderId="0" xfId="0" quotePrefix="1" applyFont="1" applyAlignment="1">
      <alignment horizontal="left" vertical="top"/>
    </xf>
    <xf numFmtId="4" fontId="79" fillId="0" borderId="0" xfId="0" applyNumberFormat="1" applyFont="1" applyAlignment="1">
      <alignment horizontal="right"/>
    </xf>
    <xf numFmtId="4" fontId="79" fillId="0" borderId="0" xfId="0" applyNumberFormat="1" applyFont="1"/>
    <xf numFmtId="0" fontId="79" fillId="0" borderId="0" xfId="0" applyFont="1" applyAlignment="1">
      <alignment horizontal="center"/>
    </xf>
    <xf numFmtId="4" fontId="104" fillId="0" borderId="0" xfId="0" applyNumberFormat="1" applyFont="1"/>
    <xf numFmtId="0" fontId="75" fillId="0" borderId="0" xfId="0" applyFont="1"/>
    <xf numFmtId="0" fontId="75" fillId="0" borderId="0" xfId="0" applyFont="1" applyAlignment="1">
      <alignment horizontal="left" vertical="top"/>
    </xf>
    <xf numFmtId="2" fontId="75" fillId="0" borderId="0" xfId="0" applyNumberFormat="1" applyFont="1" applyAlignment="1">
      <alignment horizontal="justify" vertical="top" wrapText="1"/>
    </xf>
    <xf numFmtId="0" fontId="263" fillId="0" borderId="0" xfId="0" applyFont="1"/>
    <xf numFmtId="0" fontId="115" fillId="0" borderId="0" xfId="0" applyFont="1" applyAlignment="1">
      <alignment horizontal="left" vertical="top" wrapText="1"/>
    </xf>
    <xf numFmtId="4" fontId="115" fillId="0" borderId="0" xfId="0" applyNumberFormat="1" applyFont="1" applyAlignment="1">
      <alignment horizontal="right" vertical="top"/>
    </xf>
    <xf numFmtId="0" fontId="129" fillId="0" borderId="0" xfId="0" applyFont="1" applyAlignment="1">
      <alignment horizontal="center"/>
    </xf>
    <xf numFmtId="4" fontId="129" fillId="0" borderId="0" xfId="0" applyNumberFormat="1" applyFont="1" applyAlignment="1">
      <alignment horizontal="right"/>
    </xf>
    <xf numFmtId="0" fontId="75" fillId="0" borderId="0" xfId="0" applyFont="1" applyAlignment="1">
      <alignment horizontal="center"/>
    </xf>
    <xf numFmtId="0" fontId="115" fillId="0" borderId="0" xfId="0" applyFont="1" applyAlignment="1">
      <alignment horizontal="center" vertical="center"/>
    </xf>
    <xf numFmtId="0" fontId="75" fillId="0" borderId="0" xfId="0" applyFont="1" applyAlignment="1">
      <alignment horizontal="justify" vertical="top" wrapText="1"/>
    </xf>
    <xf numFmtId="4" fontId="263" fillId="0" borderId="0" xfId="0" applyNumberFormat="1" applyFont="1" applyAlignment="1">
      <alignment horizontal="right"/>
    </xf>
    <xf numFmtId="0" fontId="115" fillId="0" borderId="0" xfId="0" applyFont="1" applyAlignment="1">
      <alignment horizontal="center" vertical="top"/>
    </xf>
    <xf numFmtId="2" fontId="115" fillId="0" borderId="0" xfId="0" applyNumberFormat="1" applyFont="1" applyAlignment="1">
      <alignment horizontal="center" vertical="top"/>
    </xf>
    <xf numFmtId="0" fontId="263" fillId="0" borderId="0" xfId="0" applyFont="1" applyAlignment="1">
      <alignment horizontal="left" vertical="top"/>
    </xf>
    <xf numFmtId="0" fontId="40" fillId="0" borderId="0" xfId="0" applyNumberFormat="1" applyFont="1" applyAlignment="1">
      <alignment horizontal="center" wrapText="1"/>
    </xf>
  </cellXfs>
  <cellStyles count="7015">
    <cellStyle name="20 % - Accent1" xfId="5692" xr:uid="{00000000-0005-0000-0000-000000000000}"/>
    <cellStyle name="20 % - Accent2" xfId="5693" xr:uid="{00000000-0005-0000-0000-000001000000}"/>
    <cellStyle name="20 % - Accent3" xfId="5694" xr:uid="{00000000-0005-0000-0000-000002000000}"/>
    <cellStyle name="20 % - Accent4" xfId="5695" xr:uid="{00000000-0005-0000-0000-000003000000}"/>
    <cellStyle name="20 % - Accent5" xfId="5696" xr:uid="{00000000-0005-0000-0000-000004000000}"/>
    <cellStyle name="20 % - Accent6" xfId="5697" xr:uid="{00000000-0005-0000-0000-000005000000}"/>
    <cellStyle name="20% - Accent1 10" xfId="5698" xr:uid="{00000000-0005-0000-0000-000006000000}"/>
    <cellStyle name="20% - Accent1 11" xfId="5699" xr:uid="{00000000-0005-0000-0000-000007000000}"/>
    <cellStyle name="20% - Accent1 12" xfId="5700" xr:uid="{00000000-0005-0000-0000-000008000000}"/>
    <cellStyle name="20% - Accent1 13" xfId="5701" xr:uid="{00000000-0005-0000-0000-000009000000}"/>
    <cellStyle name="20% - Accent1 14" xfId="5702" xr:uid="{00000000-0005-0000-0000-00000A000000}"/>
    <cellStyle name="20% - Accent1 15" xfId="5703" xr:uid="{00000000-0005-0000-0000-00000B000000}"/>
    <cellStyle name="20% - Accent1 16" xfId="5704" xr:uid="{00000000-0005-0000-0000-00000C000000}"/>
    <cellStyle name="20% - Accent1 2" xfId="13" xr:uid="{00000000-0005-0000-0000-00000D000000}"/>
    <cellStyle name="20% - Accent1 2 10" xfId="2537" xr:uid="{00000000-0005-0000-0000-00000E000000}"/>
    <cellStyle name="20% - Accent1 2 11" xfId="2538" xr:uid="{00000000-0005-0000-0000-00000F000000}"/>
    <cellStyle name="20% - Accent1 2 12" xfId="2539" xr:uid="{00000000-0005-0000-0000-000010000000}"/>
    <cellStyle name="20% - Accent1 2 13" xfId="2540" xr:uid="{00000000-0005-0000-0000-000011000000}"/>
    <cellStyle name="20% - Accent1 2 14" xfId="2541" xr:uid="{00000000-0005-0000-0000-000012000000}"/>
    <cellStyle name="20% - Accent1 2 15" xfId="2542" xr:uid="{00000000-0005-0000-0000-000013000000}"/>
    <cellStyle name="20% - Accent1 2 15 2" xfId="2543" xr:uid="{00000000-0005-0000-0000-000014000000}"/>
    <cellStyle name="20% - Accent1 2 15 2 2" xfId="2544" xr:uid="{00000000-0005-0000-0000-000015000000}"/>
    <cellStyle name="20% - Accent1 2 15 2 2 2" xfId="2545" xr:uid="{00000000-0005-0000-0000-000016000000}"/>
    <cellStyle name="20% - Accent1 2 15 2 2 2 2" xfId="2546" xr:uid="{00000000-0005-0000-0000-000017000000}"/>
    <cellStyle name="20% - Accent1 2 15 2 2 2 2 2" xfId="2547" xr:uid="{00000000-0005-0000-0000-000018000000}"/>
    <cellStyle name="20% - Accent1 2 15 2 2 2 2 3" xfId="2548" xr:uid="{00000000-0005-0000-0000-000019000000}"/>
    <cellStyle name="20% - Accent1 2 15 2 2 2 3" xfId="2549" xr:uid="{00000000-0005-0000-0000-00001A000000}"/>
    <cellStyle name="20% - Accent1 2 15 2 2 3" xfId="2550" xr:uid="{00000000-0005-0000-0000-00001B000000}"/>
    <cellStyle name="20% - Accent1 2 15 2 2 4" xfId="2551" xr:uid="{00000000-0005-0000-0000-00001C000000}"/>
    <cellStyle name="20% - Accent1 2 15 2 3" xfId="2552" xr:uid="{00000000-0005-0000-0000-00001D000000}"/>
    <cellStyle name="20% - Accent1 2 15 2 4" xfId="2553" xr:uid="{00000000-0005-0000-0000-00001E000000}"/>
    <cellStyle name="20% - Accent1 2 15 2 5" xfId="2554" xr:uid="{00000000-0005-0000-0000-00001F000000}"/>
    <cellStyle name="20% - Accent1 2 15 2 5 2" xfId="2555" xr:uid="{00000000-0005-0000-0000-000020000000}"/>
    <cellStyle name="20% - Accent1 2 15 2 5 3" xfId="2556" xr:uid="{00000000-0005-0000-0000-000021000000}"/>
    <cellStyle name="20% - Accent1 2 15 2 6" xfId="2557" xr:uid="{00000000-0005-0000-0000-000022000000}"/>
    <cellStyle name="20% - Accent1 2 15 3" xfId="2558" xr:uid="{00000000-0005-0000-0000-000023000000}"/>
    <cellStyle name="20% - Accent1 2 15 4" xfId="2559" xr:uid="{00000000-0005-0000-0000-000024000000}"/>
    <cellStyle name="20% - Accent1 2 15 4 2" xfId="2560" xr:uid="{00000000-0005-0000-0000-000025000000}"/>
    <cellStyle name="20% - Accent1 2 15 4 2 2" xfId="2561" xr:uid="{00000000-0005-0000-0000-000026000000}"/>
    <cellStyle name="20% - Accent1 2 15 4 2 2 2" xfId="2562" xr:uid="{00000000-0005-0000-0000-000027000000}"/>
    <cellStyle name="20% - Accent1 2 15 4 2 2 3" xfId="2563" xr:uid="{00000000-0005-0000-0000-000028000000}"/>
    <cellStyle name="20% - Accent1 2 15 4 2 3" xfId="2564" xr:uid="{00000000-0005-0000-0000-000029000000}"/>
    <cellStyle name="20% - Accent1 2 15 4 3" xfId="2565" xr:uid="{00000000-0005-0000-0000-00002A000000}"/>
    <cellStyle name="20% - Accent1 2 15 4 4" xfId="2566" xr:uid="{00000000-0005-0000-0000-00002B000000}"/>
    <cellStyle name="20% - Accent1 2 15 5" xfId="2567" xr:uid="{00000000-0005-0000-0000-00002C000000}"/>
    <cellStyle name="20% - Accent1 2 15 6" xfId="2568" xr:uid="{00000000-0005-0000-0000-00002D000000}"/>
    <cellStyle name="20% - Accent1 2 15 6 2" xfId="2569" xr:uid="{00000000-0005-0000-0000-00002E000000}"/>
    <cellStyle name="20% - Accent1 2 15 6 3" xfId="2570" xr:uid="{00000000-0005-0000-0000-00002F000000}"/>
    <cellStyle name="20% - Accent1 2 15 7" xfId="2571" xr:uid="{00000000-0005-0000-0000-000030000000}"/>
    <cellStyle name="20% - Accent1 2 16" xfId="2572" xr:uid="{00000000-0005-0000-0000-000031000000}"/>
    <cellStyle name="20% - Accent1 2 17" xfId="2573" xr:uid="{00000000-0005-0000-0000-000032000000}"/>
    <cellStyle name="20% - Accent1 2 18" xfId="2574" xr:uid="{00000000-0005-0000-0000-000033000000}"/>
    <cellStyle name="20% - Accent1 2 19" xfId="2575" xr:uid="{00000000-0005-0000-0000-000034000000}"/>
    <cellStyle name="20% - Accent1 2 2" xfId="14" xr:uid="{00000000-0005-0000-0000-000035000000}"/>
    <cellStyle name="20% - Accent1 2 2 2" xfId="6678" xr:uid="{059FAAA7-C84A-4C37-BCEC-12080C18DFFE}"/>
    <cellStyle name="20% - Accent1 2 20" xfId="2576" xr:uid="{00000000-0005-0000-0000-000036000000}"/>
    <cellStyle name="20% - Accent1 2 21" xfId="2577" xr:uid="{00000000-0005-0000-0000-000037000000}"/>
    <cellStyle name="20% - Accent1 2 22" xfId="2578" xr:uid="{00000000-0005-0000-0000-000038000000}"/>
    <cellStyle name="20% - Accent1 2 23" xfId="2579" xr:uid="{00000000-0005-0000-0000-000039000000}"/>
    <cellStyle name="20% - Accent1 2 24" xfId="2580" xr:uid="{00000000-0005-0000-0000-00003A000000}"/>
    <cellStyle name="20% - Accent1 2 25" xfId="2581" xr:uid="{00000000-0005-0000-0000-00003B000000}"/>
    <cellStyle name="20% - Accent1 2 26" xfId="2582" xr:uid="{00000000-0005-0000-0000-00003C000000}"/>
    <cellStyle name="20% - Accent1 2 27" xfId="2583" xr:uid="{00000000-0005-0000-0000-00003D000000}"/>
    <cellStyle name="20% - Accent1 2 28" xfId="2584" xr:uid="{00000000-0005-0000-0000-00003E000000}"/>
    <cellStyle name="20% - Accent1 2 29" xfId="2585" xr:uid="{00000000-0005-0000-0000-00003F000000}"/>
    <cellStyle name="20% - Accent1 2 3" xfId="2586" xr:uid="{00000000-0005-0000-0000-000040000000}"/>
    <cellStyle name="20% - Accent1 2 30" xfId="2587" xr:uid="{00000000-0005-0000-0000-000041000000}"/>
    <cellStyle name="20% - Accent1 2 31" xfId="2588" xr:uid="{00000000-0005-0000-0000-000042000000}"/>
    <cellStyle name="20% - Accent1 2 32" xfId="2589" xr:uid="{00000000-0005-0000-0000-000043000000}"/>
    <cellStyle name="20% - Accent1 2 33" xfId="2590" xr:uid="{00000000-0005-0000-0000-000044000000}"/>
    <cellStyle name="20% - Accent1 2 34" xfId="2591" xr:uid="{00000000-0005-0000-0000-000045000000}"/>
    <cellStyle name="20% - Accent1 2 35" xfId="6384" xr:uid="{00000000-0005-0000-0000-000046000000}"/>
    <cellStyle name="20% - Accent1 2 4" xfId="2592" xr:uid="{00000000-0005-0000-0000-000047000000}"/>
    <cellStyle name="20% - Accent1 2 5" xfId="2593" xr:uid="{00000000-0005-0000-0000-000048000000}"/>
    <cellStyle name="20% - Accent1 2 6" xfId="2594" xr:uid="{00000000-0005-0000-0000-000049000000}"/>
    <cellStyle name="20% - Accent1 2 7" xfId="2595" xr:uid="{00000000-0005-0000-0000-00004A000000}"/>
    <cellStyle name="20% - Accent1 2 8" xfId="2596" xr:uid="{00000000-0005-0000-0000-00004B000000}"/>
    <cellStyle name="20% - Accent1 2 9" xfId="2597" xr:uid="{00000000-0005-0000-0000-00004C000000}"/>
    <cellStyle name="20% - Accent1 3" xfId="15" xr:uid="{00000000-0005-0000-0000-00004D000000}"/>
    <cellStyle name="20% - Accent1 3 10" xfId="2598" xr:uid="{00000000-0005-0000-0000-00004E000000}"/>
    <cellStyle name="20% - Accent1 3 11" xfId="2599" xr:uid="{00000000-0005-0000-0000-00004F000000}"/>
    <cellStyle name="20% - Accent1 3 12" xfId="2600" xr:uid="{00000000-0005-0000-0000-000050000000}"/>
    <cellStyle name="20% - Accent1 3 13" xfId="2601" xr:uid="{00000000-0005-0000-0000-000051000000}"/>
    <cellStyle name="20% - Accent1 3 14" xfId="2602" xr:uid="{00000000-0005-0000-0000-000052000000}"/>
    <cellStyle name="20% - Accent1 3 15" xfId="2603" xr:uid="{00000000-0005-0000-0000-000053000000}"/>
    <cellStyle name="20% - Accent1 3 16" xfId="2604" xr:uid="{00000000-0005-0000-0000-000054000000}"/>
    <cellStyle name="20% - Accent1 3 17" xfId="2605" xr:uid="{00000000-0005-0000-0000-000055000000}"/>
    <cellStyle name="20% - Accent1 3 18" xfId="2606" xr:uid="{00000000-0005-0000-0000-000056000000}"/>
    <cellStyle name="20% - Accent1 3 19" xfId="2607" xr:uid="{00000000-0005-0000-0000-000057000000}"/>
    <cellStyle name="20% - Accent1 3 2" xfId="16" xr:uid="{00000000-0005-0000-0000-000058000000}"/>
    <cellStyle name="20% - Accent1 3 2 2" xfId="6679" xr:uid="{33747284-A603-4F01-950C-AAC13BEEDC34}"/>
    <cellStyle name="20% - Accent1 3 20" xfId="2608" xr:uid="{00000000-0005-0000-0000-000059000000}"/>
    <cellStyle name="20% - Accent1 3 21" xfId="2609" xr:uid="{00000000-0005-0000-0000-00005A000000}"/>
    <cellStyle name="20% - Accent1 3 22" xfId="2610" xr:uid="{00000000-0005-0000-0000-00005B000000}"/>
    <cellStyle name="20% - Accent1 3 23" xfId="2611" xr:uid="{00000000-0005-0000-0000-00005C000000}"/>
    <cellStyle name="20% - Accent1 3 24" xfId="2612" xr:uid="{00000000-0005-0000-0000-00005D000000}"/>
    <cellStyle name="20% - Accent1 3 25" xfId="2613" xr:uid="{00000000-0005-0000-0000-00005E000000}"/>
    <cellStyle name="20% - Accent1 3 26" xfId="2614" xr:uid="{00000000-0005-0000-0000-00005F000000}"/>
    <cellStyle name="20% - Accent1 3 27" xfId="2615" xr:uid="{00000000-0005-0000-0000-000060000000}"/>
    <cellStyle name="20% - Accent1 3 28" xfId="2616" xr:uid="{00000000-0005-0000-0000-000061000000}"/>
    <cellStyle name="20% - Accent1 3 29" xfId="6385" xr:uid="{00000000-0005-0000-0000-000062000000}"/>
    <cellStyle name="20% - Accent1 3 3" xfId="2617" xr:uid="{00000000-0005-0000-0000-000063000000}"/>
    <cellStyle name="20% - Accent1 3 4" xfId="2618" xr:uid="{00000000-0005-0000-0000-000064000000}"/>
    <cellStyle name="20% - Accent1 3 5" xfId="2619" xr:uid="{00000000-0005-0000-0000-000065000000}"/>
    <cellStyle name="20% - Accent1 3 6" xfId="2620" xr:uid="{00000000-0005-0000-0000-000066000000}"/>
    <cellStyle name="20% - Accent1 3 7" xfId="2621" xr:uid="{00000000-0005-0000-0000-000067000000}"/>
    <cellStyle name="20% - Accent1 3 8" xfId="2622" xr:uid="{00000000-0005-0000-0000-000068000000}"/>
    <cellStyle name="20% - Accent1 3 9" xfId="2623" xr:uid="{00000000-0005-0000-0000-000069000000}"/>
    <cellStyle name="20% - Accent1 4" xfId="17" xr:uid="{00000000-0005-0000-0000-00006A000000}"/>
    <cellStyle name="20% - Accent1 4 10" xfId="2624" xr:uid="{00000000-0005-0000-0000-00006B000000}"/>
    <cellStyle name="20% - Accent1 4 11" xfId="2625" xr:uid="{00000000-0005-0000-0000-00006C000000}"/>
    <cellStyle name="20% - Accent1 4 12" xfId="2626" xr:uid="{00000000-0005-0000-0000-00006D000000}"/>
    <cellStyle name="20% - Accent1 4 13" xfId="2627" xr:uid="{00000000-0005-0000-0000-00006E000000}"/>
    <cellStyle name="20% - Accent1 4 14" xfId="2628" xr:uid="{00000000-0005-0000-0000-00006F000000}"/>
    <cellStyle name="20% - Accent1 4 15" xfId="2629" xr:uid="{00000000-0005-0000-0000-000070000000}"/>
    <cellStyle name="20% - Accent1 4 16" xfId="2630" xr:uid="{00000000-0005-0000-0000-000071000000}"/>
    <cellStyle name="20% - Accent1 4 17" xfId="2631" xr:uid="{00000000-0005-0000-0000-000072000000}"/>
    <cellStyle name="20% - Accent1 4 18" xfId="2632" xr:uid="{00000000-0005-0000-0000-000073000000}"/>
    <cellStyle name="20% - Accent1 4 19" xfId="2633" xr:uid="{00000000-0005-0000-0000-000074000000}"/>
    <cellStyle name="20% - Accent1 4 2" xfId="18" xr:uid="{00000000-0005-0000-0000-000075000000}"/>
    <cellStyle name="20% - Accent1 4 2 2" xfId="6680" xr:uid="{A0C21071-85FA-44A3-AE4C-FE5B5C306B11}"/>
    <cellStyle name="20% - Accent1 4 20" xfId="2634" xr:uid="{00000000-0005-0000-0000-000076000000}"/>
    <cellStyle name="20% - Accent1 4 21" xfId="2635" xr:uid="{00000000-0005-0000-0000-000077000000}"/>
    <cellStyle name="20% - Accent1 4 22" xfId="2636" xr:uid="{00000000-0005-0000-0000-000078000000}"/>
    <cellStyle name="20% - Accent1 4 23" xfId="2637" xr:uid="{00000000-0005-0000-0000-000079000000}"/>
    <cellStyle name="20% - Accent1 4 24" xfId="2638" xr:uid="{00000000-0005-0000-0000-00007A000000}"/>
    <cellStyle name="20% - Accent1 4 25" xfId="2639" xr:uid="{00000000-0005-0000-0000-00007B000000}"/>
    <cellStyle name="20% - Accent1 4 26" xfId="6386" xr:uid="{00000000-0005-0000-0000-00007C000000}"/>
    <cellStyle name="20% - Accent1 4 3" xfId="2640" xr:uid="{00000000-0005-0000-0000-00007D000000}"/>
    <cellStyle name="20% - Accent1 4 4" xfId="2641" xr:uid="{00000000-0005-0000-0000-00007E000000}"/>
    <cellStyle name="20% - Accent1 4 5" xfId="2642" xr:uid="{00000000-0005-0000-0000-00007F000000}"/>
    <cellStyle name="20% - Accent1 4 6" xfId="2643" xr:uid="{00000000-0005-0000-0000-000080000000}"/>
    <cellStyle name="20% - Accent1 4 7" xfId="2644" xr:uid="{00000000-0005-0000-0000-000081000000}"/>
    <cellStyle name="20% - Accent1 4 8" xfId="2645" xr:uid="{00000000-0005-0000-0000-000082000000}"/>
    <cellStyle name="20% - Accent1 4 9" xfId="2646" xr:uid="{00000000-0005-0000-0000-000083000000}"/>
    <cellStyle name="20% - Accent1 5" xfId="19" xr:uid="{00000000-0005-0000-0000-000084000000}"/>
    <cellStyle name="20% - Accent1 5 2" xfId="20" xr:uid="{00000000-0005-0000-0000-000085000000}"/>
    <cellStyle name="20% - Accent1 5 3" xfId="6387" xr:uid="{00000000-0005-0000-0000-000086000000}"/>
    <cellStyle name="20% - Accent1 6" xfId="21" xr:uid="{00000000-0005-0000-0000-000087000000}"/>
    <cellStyle name="20% - Accent1 6 2" xfId="22" xr:uid="{00000000-0005-0000-0000-000088000000}"/>
    <cellStyle name="20% - Accent1 6 3" xfId="6388" xr:uid="{00000000-0005-0000-0000-000089000000}"/>
    <cellStyle name="20% - Accent1 7" xfId="5705" xr:uid="{00000000-0005-0000-0000-00008A000000}"/>
    <cellStyle name="20% - Accent1 8" xfId="5706" xr:uid="{00000000-0005-0000-0000-00008B000000}"/>
    <cellStyle name="20% - Accent1 9" xfId="5707" xr:uid="{00000000-0005-0000-0000-00008C000000}"/>
    <cellStyle name="20% - Accent2 10" xfId="5708" xr:uid="{00000000-0005-0000-0000-00008D000000}"/>
    <cellStyle name="20% - Accent2 11" xfId="5709" xr:uid="{00000000-0005-0000-0000-00008E000000}"/>
    <cellStyle name="20% - Accent2 12" xfId="5710" xr:uid="{00000000-0005-0000-0000-00008F000000}"/>
    <cellStyle name="20% - Accent2 13" xfId="5711" xr:uid="{00000000-0005-0000-0000-000090000000}"/>
    <cellStyle name="20% - Accent2 14" xfId="5712" xr:uid="{00000000-0005-0000-0000-000091000000}"/>
    <cellStyle name="20% - Accent2 15" xfId="5713" xr:uid="{00000000-0005-0000-0000-000092000000}"/>
    <cellStyle name="20% - Accent2 16" xfId="5714" xr:uid="{00000000-0005-0000-0000-000093000000}"/>
    <cellStyle name="20% - Accent2 2" xfId="23" xr:uid="{00000000-0005-0000-0000-000094000000}"/>
    <cellStyle name="20% - Accent2 2 10" xfId="2647" xr:uid="{00000000-0005-0000-0000-000095000000}"/>
    <cellStyle name="20% - Accent2 2 11" xfId="2648" xr:uid="{00000000-0005-0000-0000-000096000000}"/>
    <cellStyle name="20% - Accent2 2 12" xfId="2649" xr:uid="{00000000-0005-0000-0000-000097000000}"/>
    <cellStyle name="20% - Accent2 2 13" xfId="2650" xr:uid="{00000000-0005-0000-0000-000098000000}"/>
    <cellStyle name="20% - Accent2 2 14" xfId="2651" xr:uid="{00000000-0005-0000-0000-000099000000}"/>
    <cellStyle name="20% - Accent2 2 15" xfId="2652" xr:uid="{00000000-0005-0000-0000-00009A000000}"/>
    <cellStyle name="20% - Accent2 2 15 2" xfId="2653" xr:uid="{00000000-0005-0000-0000-00009B000000}"/>
    <cellStyle name="20% - Accent2 2 15 2 2" xfId="2654" xr:uid="{00000000-0005-0000-0000-00009C000000}"/>
    <cellStyle name="20% - Accent2 2 15 2 2 2" xfId="2655" xr:uid="{00000000-0005-0000-0000-00009D000000}"/>
    <cellStyle name="20% - Accent2 2 15 2 2 2 2" xfId="2656" xr:uid="{00000000-0005-0000-0000-00009E000000}"/>
    <cellStyle name="20% - Accent2 2 15 2 2 2 2 2" xfId="2657" xr:uid="{00000000-0005-0000-0000-00009F000000}"/>
    <cellStyle name="20% - Accent2 2 15 2 2 2 2 3" xfId="2658" xr:uid="{00000000-0005-0000-0000-0000A0000000}"/>
    <cellStyle name="20% - Accent2 2 15 2 2 2 3" xfId="2659" xr:uid="{00000000-0005-0000-0000-0000A1000000}"/>
    <cellStyle name="20% - Accent2 2 15 2 2 3" xfId="2660" xr:uid="{00000000-0005-0000-0000-0000A2000000}"/>
    <cellStyle name="20% - Accent2 2 15 2 2 4" xfId="2661" xr:uid="{00000000-0005-0000-0000-0000A3000000}"/>
    <cellStyle name="20% - Accent2 2 15 2 3" xfId="2662" xr:uid="{00000000-0005-0000-0000-0000A4000000}"/>
    <cellStyle name="20% - Accent2 2 15 2 4" xfId="2663" xr:uid="{00000000-0005-0000-0000-0000A5000000}"/>
    <cellStyle name="20% - Accent2 2 15 2 5" xfId="2664" xr:uid="{00000000-0005-0000-0000-0000A6000000}"/>
    <cellStyle name="20% - Accent2 2 15 2 5 2" xfId="2665" xr:uid="{00000000-0005-0000-0000-0000A7000000}"/>
    <cellStyle name="20% - Accent2 2 15 2 5 3" xfId="2666" xr:uid="{00000000-0005-0000-0000-0000A8000000}"/>
    <cellStyle name="20% - Accent2 2 15 2 6" xfId="2667" xr:uid="{00000000-0005-0000-0000-0000A9000000}"/>
    <cellStyle name="20% - Accent2 2 15 3" xfId="2668" xr:uid="{00000000-0005-0000-0000-0000AA000000}"/>
    <cellStyle name="20% - Accent2 2 15 4" xfId="2669" xr:uid="{00000000-0005-0000-0000-0000AB000000}"/>
    <cellStyle name="20% - Accent2 2 15 4 2" xfId="2670" xr:uid="{00000000-0005-0000-0000-0000AC000000}"/>
    <cellStyle name="20% - Accent2 2 15 4 2 2" xfId="2671" xr:uid="{00000000-0005-0000-0000-0000AD000000}"/>
    <cellStyle name="20% - Accent2 2 15 4 2 2 2" xfId="2672" xr:uid="{00000000-0005-0000-0000-0000AE000000}"/>
    <cellStyle name="20% - Accent2 2 15 4 2 2 3" xfId="2673" xr:uid="{00000000-0005-0000-0000-0000AF000000}"/>
    <cellStyle name="20% - Accent2 2 15 4 2 3" xfId="2674" xr:uid="{00000000-0005-0000-0000-0000B0000000}"/>
    <cellStyle name="20% - Accent2 2 15 4 3" xfId="2675" xr:uid="{00000000-0005-0000-0000-0000B1000000}"/>
    <cellStyle name="20% - Accent2 2 15 4 4" xfId="2676" xr:uid="{00000000-0005-0000-0000-0000B2000000}"/>
    <cellStyle name="20% - Accent2 2 15 5" xfId="2677" xr:uid="{00000000-0005-0000-0000-0000B3000000}"/>
    <cellStyle name="20% - Accent2 2 15 6" xfId="2678" xr:uid="{00000000-0005-0000-0000-0000B4000000}"/>
    <cellStyle name="20% - Accent2 2 15 6 2" xfId="2679" xr:uid="{00000000-0005-0000-0000-0000B5000000}"/>
    <cellStyle name="20% - Accent2 2 15 6 3" xfId="2680" xr:uid="{00000000-0005-0000-0000-0000B6000000}"/>
    <cellStyle name="20% - Accent2 2 15 7" xfId="2681" xr:uid="{00000000-0005-0000-0000-0000B7000000}"/>
    <cellStyle name="20% - Accent2 2 16" xfId="2682" xr:uid="{00000000-0005-0000-0000-0000B8000000}"/>
    <cellStyle name="20% - Accent2 2 17" xfId="2683" xr:uid="{00000000-0005-0000-0000-0000B9000000}"/>
    <cellStyle name="20% - Accent2 2 18" xfId="2684" xr:uid="{00000000-0005-0000-0000-0000BA000000}"/>
    <cellStyle name="20% - Accent2 2 19" xfId="2685" xr:uid="{00000000-0005-0000-0000-0000BB000000}"/>
    <cellStyle name="20% - Accent2 2 2" xfId="24" xr:uid="{00000000-0005-0000-0000-0000BC000000}"/>
    <cellStyle name="20% - Accent2 2 2 2" xfId="6681" xr:uid="{1ECD5834-98B7-45EB-B843-81F98B534744}"/>
    <cellStyle name="20% - Accent2 2 20" xfId="2686" xr:uid="{00000000-0005-0000-0000-0000BD000000}"/>
    <cellStyle name="20% - Accent2 2 21" xfId="2687" xr:uid="{00000000-0005-0000-0000-0000BE000000}"/>
    <cellStyle name="20% - Accent2 2 22" xfId="2688" xr:uid="{00000000-0005-0000-0000-0000BF000000}"/>
    <cellStyle name="20% - Accent2 2 23" xfId="2689" xr:uid="{00000000-0005-0000-0000-0000C0000000}"/>
    <cellStyle name="20% - Accent2 2 24" xfId="2690" xr:uid="{00000000-0005-0000-0000-0000C1000000}"/>
    <cellStyle name="20% - Accent2 2 25" xfId="2691" xr:uid="{00000000-0005-0000-0000-0000C2000000}"/>
    <cellStyle name="20% - Accent2 2 26" xfId="2692" xr:uid="{00000000-0005-0000-0000-0000C3000000}"/>
    <cellStyle name="20% - Accent2 2 27" xfId="2693" xr:uid="{00000000-0005-0000-0000-0000C4000000}"/>
    <cellStyle name="20% - Accent2 2 28" xfId="2694" xr:uid="{00000000-0005-0000-0000-0000C5000000}"/>
    <cellStyle name="20% - Accent2 2 29" xfId="2695" xr:uid="{00000000-0005-0000-0000-0000C6000000}"/>
    <cellStyle name="20% - Accent2 2 3" xfId="2696" xr:uid="{00000000-0005-0000-0000-0000C7000000}"/>
    <cellStyle name="20% - Accent2 2 30" xfId="2697" xr:uid="{00000000-0005-0000-0000-0000C8000000}"/>
    <cellStyle name="20% - Accent2 2 31" xfId="2698" xr:uid="{00000000-0005-0000-0000-0000C9000000}"/>
    <cellStyle name="20% - Accent2 2 32" xfId="2699" xr:uid="{00000000-0005-0000-0000-0000CA000000}"/>
    <cellStyle name="20% - Accent2 2 33" xfId="2700" xr:uid="{00000000-0005-0000-0000-0000CB000000}"/>
    <cellStyle name="20% - Accent2 2 34" xfId="2701" xr:uid="{00000000-0005-0000-0000-0000CC000000}"/>
    <cellStyle name="20% - Accent2 2 35" xfId="6389" xr:uid="{00000000-0005-0000-0000-0000CD000000}"/>
    <cellStyle name="20% - Accent2 2 4" xfId="2702" xr:uid="{00000000-0005-0000-0000-0000CE000000}"/>
    <cellStyle name="20% - Accent2 2 5" xfId="2703" xr:uid="{00000000-0005-0000-0000-0000CF000000}"/>
    <cellStyle name="20% - Accent2 2 6" xfId="2704" xr:uid="{00000000-0005-0000-0000-0000D0000000}"/>
    <cellStyle name="20% - Accent2 2 7" xfId="2705" xr:uid="{00000000-0005-0000-0000-0000D1000000}"/>
    <cellStyle name="20% - Accent2 2 8" xfId="2706" xr:uid="{00000000-0005-0000-0000-0000D2000000}"/>
    <cellStyle name="20% - Accent2 2 9" xfId="2707" xr:uid="{00000000-0005-0000-0000-0000D3000000}"/>
    <cellStyle name="20% - Accent2 3" xfId="25" xr:uid="{00000000-0005-0000-0000-0000D4000000}"/>
    <cellStyle name="20% - Accent2 3 10" xfId="2708" xr:uid="{00000000-0005-0000-0000-0000D5000000}"/>
    <cellStyle name="20% - Accent2 3 11" xfId="2709" xr:uid="{00000000-0005-0000-0000-0000D6000000}"/>
    <cellStyle name="20% - Accent2 3 12" xfId="2710" xr:uid="{00000000-0005-0000-0000-0000D7000000}"/>
    <cellStyle name="20% - Accent2 3 13" xfId="2711" xr:uid="{00000000-0005-0000-0000-0000D8000000}"/>
    <cellStyle name="20% - Accent2 3 14" xfId="2712" xr:uid="{00000000-0005-0000-0000-0000D9000000}"/>
    <cellStyle name="20% - Accent2 3 15" xfId="2713" xr:uid="{00000000-0005-0000-0000-0000DA000000}"/>
    <cellStyle name="20% - Accent2 3 16" xfId="2714" xr:uid="{00000000-0005-0000-0000-0000DB000000}"/>
    <cellStyle name="20% - Accent2 3 17" xfId="2715" xr:uid="{00000000-0005-0000-0000-0000DC000000}"/>
    <cellStyle name="20% - Accent2 3 18" xfId="2716" xr:uid="{00000000-0005-0000-0000-0000DD000000}"/>
    <cellStyle name="20% - Accent2 3 19" xfId="2717" xr:uid="{00000000-0005-0000-0000-0000DE000000}"/>
    <cellStyle name="20% - Accent2 3 2" xfId="26" xr:uid="{00000000-0005-0000-0000-0000DF000000}"/>
    <cellStyle name="20% - Accent2 3 2 2" xfId="6682" xr:uid="{42459A1E-4C53-434E-B51F-B12782E3AC3E}"/>
    <cellStyle name="20% - Accent2 3 20" xfId="2718" xr:uid="{00000000-0005-0000-0000-0000E0000000}"/>
    <cellStyle name="20% - Accent2 3 21" xfId="2719" xr:uid="{00000000-0005-0000-0000-0000E1000000}"/>
    <cellStyle name="20% - Accent2 3 22" xfId="2720" xr:uid="{00000000-0005-0000-0000-0000E2000000}"/>
    <cellStyle name="20% - Accent2 3 23" xfId="2721" xr:uid="{00000000-0005-0000-0000-0000E3000000}"/>
    <cellStyle name="20% - Accent2 3 24" xfId="2722" xr:uid="{00000000-0005-0000-0000-0000E4000000}"/>
    <cellStyle name="20% - Accent2 3 25" xfId="2723" xr:uid="{00000000-0005-0000-0000-0000E5000000}"/>
    <cellStyle name="20% - Accent2 3 26" xfId="2724" xr:uid="{00000000-0005-0000-0000-0000E6000000}"/>
    <cellStyle name="20% - Accent2 3 27" xfId="2725" xr:uid="{00000000-0005-0000-0000-0000E7000000}"/>
    <cellStyle name="20% - Accent2 3 28" xfId="2726" xr:uid="{00000000-0005-0000-0000-0000E8000000}"/>
    <cellStyle name="20% - Accent2 3 29" xfId="6390" xr:uid="{00000000-0005-0000-0000-0000E9000000}"/>
    <cellStyle name="20% - Accent2 3 3" xfId="2727" xr:uid="{00000000-0005-0000-0000-0000EA000000}"/>
    <cellStyle name="20% - Accent2 3 4" xfId="2728" xr:uid="{00000000-0005-0000-0000-0000EB000000}"/>
    <cellStyle name="20% - Accent2 3 5" xfId="2729" xr:uid="{00000000-0005-0000-0000-0000EC000000}"/>
    <cellStyle name="20% - Accent2 3 6" xfId="2730" xr:uid="{00000000-0005-0000-0000-0000ED000000}"/>
    <cellStyle name="20% - Accent2 3 7" xfId="2731" xr:uid="{00000000-0005-0000-0000-0000EE000000}"/>
    <cellStyle name="20% - Accent2 3 8" xfId="2732" xr:uid="{00000000-0005-0000-0000-0000EF000000}"/>
    <cellStyle name="20% - Accent2 3 9" xfId="2733" xr:uid="{00000000-0005-0000-0000-0000F0000000}"/>
    <cellStyle name="20% - Accent2 4" xfId="27" xr:uid="{00000000-0005-0000-0000-0000F1000000}"/>
    <cellStyle name="20% - Accent2 4 10" xfId="2734" xr:uid="{00000000-0005-0000-0000-0000F2000000}"/>
    <cellStyle name="20% - Accent2 4 11" xfId="2735" xr:uid="{00000000-0005-0000-0000-0000F3000000}"/>
    <cellStyle name="20% - Accent2 4 12" xfId="2736" xr:uid="{00000000-0005-0000-0000-0000F4000000}"/>
    <cellStyle name="20% - Accent2 4 13" xfId="2737" xr:uid="{00000000-0005-0000-0000-0000F5000000}"/>
    <cellStyle name="20% - Accent2 4 14" xfId="2738" xr:uid="{00000000-0005-0000-0000-0000F6000000}"/>
    <cellStyle name="20% - Accent2 4 15" xfId="2739" xr:uid="{00000000-0005-0000-0000-0000F7000000}"/>
    <cellStyle name="20% - Accent2 4 16" xfId="2740" xr:uid="{00000000-0005-0000-0000-0000F8000000}"/>
    <cellStyle name="20% - Accent2 4 17" xfId="2741" xr:uid="{00000000-0005-0000-0000-0000F9000000}"/>
    <cellStyle name="20% - Accent2 4 18" xfId="2742" xr:uid="{00000000-0005-0000-0000-0000FA000000}"/>
    <cellStyle name="20% - Accent2 4 19" xfId="2743" xr:uid="{00000000-0005-0000-0000-0000FB000000}"/>
    <cellStyle name="20% - Accent2 4 2" xfId="28" xr:uid="{00000000-0005-0000-0000-0000FC000000}"/>
    <cellStyle name="20% - Accent2 4 2 2" xfId="6683" xr:uid="{EA121EC2-D36E-4C4D-9EE8-99465A47D289}"/>
    <cellStyle name="20% - Accent2 4 20" xfId="2744" xr:uid="{00000000-0005-0000-0000-0000FD000000}"/>
    <cellStyle name="20% - Accent2 4 21" xfId="2745" xr:uid="{00000000-0005-0000-0000-0000FE000000}"/>
    <cellStyle name="20% - Accent2 4 22" xfId="2746" xr:uid="{00000000-0005-0000-0000-0000FF000000}"/>
    <cellStyle name="20% - Accent2 4 23" xfId="2747" xr:uid="{00000000-0005-0000-0000-000000010000}"/>
    <cellStyle name="20% - Accent2 4 24" xfId="2748" xr:uid="{00000000-0005-0000-0000-000001010000}"/>
    <cellStyle name="20% - Accent2 4 25" xfId="2749" xr:uid="{00000000-0005-0000-0000-000002010000}"/>
    <cellStyle name="20% - Accent2 4 26" xfId="6391" xr:uid="{00000000-0005-0000-0000-000003010000}"/>
    <cellStyle name="20% - Accent2 4 3" xfId="2750" xr:uid="{00000000-0005-0000-0000-000004010000}"/>
    <cellStyle name="20% - Accent2 4 4" xfId="2751" xr:uid="{00000000-0005-0000-0000-000005010000}"/>
    <cellStyle name="20% - Accent2 4 5" xfId="2752" xr:uid="{00000000-0005-0000-0000-000006010000}"/>
    <cellStyle name="20% - Accent2 4 6" xfId="2753" xr:uid="{00000000-0005-0000-0000-000007010000}"/>
    <cellStyle name="20% - Accent2 4 7" xfId="2754" xr:uid="{00000000-0005-0000-0000-000008010000}"/>
    <cellStyle name="20% - Accent2 4 8" xfId="2755" xr:uid="{00000000-0005-0000-0000-000009010000}"/>
    <cellStyle name="20% - Accent2 4 9" xfId="2756" xr:uid="{00000000-0005-0000-0000-00000A010000}"/>
    <cellStyle name="20% - Accent2 5" xfId="29" xr:uid="{00000000-0005-0000-0000-00000B010000}"/>
    <cellStyle name="20% - Accent2 5 2" xfId="30" xr:uid="{00000000-0005-0000-0000-00000C010000}"/>
    <cellStyle name="20% - Accent2 5 3" xfId="6392" xr:uid="{00000000-0005-0000-0000-00000D010000}"/>
    <cellStyle name="20% - Accent2 6" xfId="31" xr:uid="{00000000-0005-0000-0000-00000E010000}"/>
    <cellStyle name="20% - Accent2 6 2" xfId="32" xr:uid="{00000000-0005-0000-0000-00000F010000}"/>
    <cellStyle name="20% - Accent2 6 3" xfId="6393" xr:uid="{00000000-0005-0000-0000-000010010000}"/>
    <cellStyle name="20% - Accent2 7" xfId="5715" xr:uid="{00000000-0005-0000-0000-000011010000}"/>
    <cellStyle name="20% - Accent2 8" xfId="5716" xr:uid="{00000000-0005-0000-0000-000012010000}"/>
    <cellStyle name="20% - Accent2 9" xfId="5717" xr:uid="{00000000-0005-0000-0000-000013010000}"/>
    <cellStyle name="20% - Accent3 10" xfId="5718" xr:uid="{00000000-0005-0000-0000-000014010000}"/>
    <cellStyle name="20% - Accent3 11" xfId="5719" xr:uid="{00000000-0005-0000-0000-000015010000}"/>
    <cellStyle name="20% - Accent3 12" xfId="5720" xr:uid="{00000000-0005-0000-0000-000016010000}"/>
    <cellStyle name="20% - Accent3 13" xfId="5721" xr:uid="{00000000-0005-0000-0000-000017010000}"/>
    <cellStyle name="20% - Accent3 14" xfId="5722" xr:uid="{00000000-0005-0000-0000-000018010000}"/>
    <cellStyle name="20% - Accent3 15" xfId="5723" xr:uid="{00000000-0005-0000-0000-000019010000}"/>
    <cellStyle name="20% - Accent3 16" xfId="5724" xr:uid="{00000000-0005-0000-0000-00001A010000}"/>
    <cellStyle name="20% - Accent3 2" xfId="33" xr:uid="{00000000-0005-0000-0000-00001B010000}"/>
    <cellStyle name="20% - Accent3 2 10" xfId="2757" xr:uid="{00000000-0005-0000-0000-00001C010000}"/>
    <cellStyle name="20% - Accent3 2 11" xfId="2758" xr:uid="{00000000-0005-0000-0000-00001D010000}"/>
    <cellStyle name="20% - Accent3 2 12" xfId="2759" xr:uid="{00000000-0005-0000-0000-00001E010000}"/>
    <cellStyle name="20% - Accent3 2 13" xfId="2760" xr:uid="{00000000-0005-0000-0000-00001F010000}"/>
    <cellStyle name="20% - Accent3 2 14" xfId="2761" xr:uid="{00000000-0005-0000-0000-000020010000}"/>
    <cellStyle name="20% - Accent3 2 15" xfId="2762" xr:uid="{00000000-0005-0000-0000-000021010000}"/>
    <cellStyle name="20% - Accent3 2 15 2" xfId="2763" xr:uid="{00000000-0005-0000-0000-000022010000}"/>
    <cellStyle name="20% - Accent3 2 15 2 2" xfId="2764" xr:uid="{00000000-0005-0000-0000-000023010000}"/>
    <cellStyle name="20% - Accent3 2 15 2 2 2" xfId="2765" xr:uid="{00000000-0005-0000-0000-000024010000}"/>
    <cellStyle name="20% - Accent3 2 15 2 2 2 2" xfId="2766" xr:uid="{00000000-0005-0000-0000-000025010000}"/>
    <cellStyle name="20% - Accent3 2 15 2 2 2 2 2" xfId="2767" xr:uid="{00000000-0005-0000-0000-000026010000}"/>
    <cellStyle name="20% - Accent3 2 15 2 2 2 2 3" xfId="2768" xr:uid="{00000000-0005-0000-0000-000027010000}"/>
    <cellStyle name="20% - Accent3 2 15 2 2 2 3" xfId="2769" xr:uid="{00000000-0005-0000-0000-000028010000}"/>
    <cellStyle name="20% - Accent3 2 15 2 2 3" xfId="2770" xr:uid="{00000000-0005-0000-0000-000029010000}"/>
    <cellStyle name="20% - Accent3 2 15 2 2 4" xfId="2771" xr:uid="{00000000-0005-0000-0000-00002A010000}"/>
    <cellStyle name="20% - Accent3 2 15 2 3" xfId="2772" xr:uid="{00000000-0005-0000-0000-00002B010000}"/>
    <cellStyle name="20% - Accent3 2 15 2 4" xfId="2773" xr:uid="{00000000-0005-0000-0000-00002C010000}"/>
    <cellStyle name="20% - Accent3 2 15 2 5" xfId="2774" xr:uid="{00000000-0005-0000-0000-00002D010000}"/>
    <cellStyle name="20% - Accent3 2 15 2 5 2" xfId="2775" xr:uid="{00000000-0005-0000-0000-00002E010000}"/>
    <cellStyle name="20% - Accent3 2 15 2 5 3" xfId="2776" xr:uid="{00000000-0005-0000-0000-00002F010000}"/>
    <cellStyle name="20% - Accent3 2 15 2 6" xfId="2777" xr:uid="{00000000-0005-0000-0000-000030010000}"/>
    <cellStyle name="20% - Accent3 2 15 3" xfId="2778" xr:uid="{00000000-0005-0000-0000-000031010000}"/>
    <cellStyle name="20% - Accent3 2 15 4" xfId="2779" xr:uid="{00000000-0005-0000-0000-000032010000}"/>
    <cellStyle name="20% - Accent3 2 15 4 2" xfId="2780" xr:uid="{00000000-0005-0000-0000-000033010000}"/>
    <cellStyle name="20% - Accent3 2 15 4 2 2" xfId="2781" xr:uid="{00000000-0005-0000-0000-000034010000}"/>
    <cellStyle name="20% - Accent3 2 15 4 2 2 2" xfId="2782" xr:uid="{00000000-0005-0000-0000-000035010000}"/>
    <cellStyle name="20% - Accent3 2 15 4 2 2 3" xfId="2783" xr:uid="{00000000-0005-0000-0000-000036010000}"/>
    <cellStyle name="20% - Accent3 2 15 4 2 3" xfId="2784" xr:uid="{00000000-0005-0000-0000-000037010000}"/>
    <cellStyle name="20% - Accent3 2 15 4 3" xfId="2785" xr:uid="{00000000-0005-0000-0000-000038010000}"/>
    <cellStyle name="20% - Accent3 2 15 4 4" xfId="2786" xr:uid="{00000000-0005-0000-0000-000039010000}"/>
    <cellStyle name="20% - Accent3 2 15 5" xfId="2787" xr:uid="{00000000-0005-0000-0000-00003A010000}"/>
    <cellStyle name="20% - Accent3 2 15 6" xfId="2788" xr:uid="{00000000-0005-0000-0000-00003B010000}"/>
    <cellStyle name="20% - Accent3 2 15 6 2" xfId="2789" xr:uid="{00000000-0005-0000-0000-00003C010000}"/>
    <cellStyle name="20% - Accent3 2 15 6 3" xfId="2790" xr:uid="{00000000-0005-0000-0000-00003D010000}"/>
    <cellStyle name="20% - Accent3 2 15 7" xfId="2791" xr:uid="{00000000-0005-0000-0000-00003E010000}"/>
    <cellStyle name="20% - Accent3 2 16" xfId="2792" xr:uid="{00000000-0005-0000-0000-00003F010000}"/>
    <cellStyle name="20% - Accent3 2 17" xfId="2793" xr:uid="{00000000-0005-0000-0000-000040010000}"/>
    <cellStyle name="20% - Accent3 2 18" xfId="2794" xr:uid="{00000000-0005-0000-0000-000041010000}"/>
    <cellStyle name="20% - Accent3 2 19" xfId="2795" xr:uid="{00000000-0005-0000-0000-000042010000}"/>
    <cellStyle name="20% - Accent3 2 2" xfId="34" xr:uid="{00000000-0005-0000-0000-000043010000}"/>
    <cellStyle name="20% - Accent3 2 2 2" xfId="6684" xr:uid="{785DB24A-B542-449A-8693-35E76B7C092A}"/>
    <cellStyle name="20% - Accent3 2 20" xfId="2796" xr:uid="{00000000-0005-0000-0000-000044010000}"/>
    <cellStyle name="20% - Accent3 2 21" xfId="2797" xr:uid="{00000000-0005-0000-0000-000045010000}"/>
    <cellStyle name="20% - Accent3 2 22" xfId="2798" xr:uid="{00000000-0005-0000-0000-000046010000}"/>
    <cellStyle name="20% - Accent3 2 23" xfId="2799" xr:uid="{00000000-0005-0000-0000-000047010000}"/>
    <cellStyle name="20% - Accent3 2 24" xfId="2800" xr:uid="{00000000-0005-0000-0000-000048010000}"/>
    <cellStyle name="20% - Accent3 2 25" xfId="2801" xr:uid="{00000000-0005-0000-0000-000049010000}"/>
    <cellStyle name="20% - Accent3 2 26" xfId="2802" xr:uid="{00000000-0005-0000-0000-00004A010000}"/>
    <cellStyle name="20% - Accent3 2 27" xfId="2803" xr:uid="{00000000-0005-0000-0000-00004B010000}"/>
    <cellStyle name="20% - Accent3 2 28" xfId="2804" xr:uid="{00000000-0005-0000-0000-00004C010000}"/>
    <cellStyle name="20% - Accent3 2 29" xfId="2805" xr:uid="{00000000-0005-0000-0000-00004D010000}"/>
    <cellStyle name="20% - Accent3 2 3" xfId="2806" xr:uid="{00000000-0005-0000-0000-00004E010000}"/>
    <cellStyle name="20% - Accent3 2 30" xfId="2807" xr:uid="{00000000-0005-0000-0000-00004F010000}"/>
    <cellStyle name="20% - Accent3 2 31" xfId="2808" xr:uid="{00000000-0005-0000-0000-000050010000}"/>
    <cellStyle name="20% - Accent3 2 32" xfId="2809" xr:uid="{00000000-0005-0000-0000-000051010000}"/>
    <cellStyle name="20% - Accent3 2 33" xfId="2810" xr:uid="{00000000-0005-0000-0000-000052010000}"/>
    <cellStyle name="20% - Accent3 2 34" xfId="2811" xr:uid="{00000000-0005-0000-0000-000053010000}"/>
    <cellStyle name="20% - Accent3 2 35" xfId="6394" xr:uid="{00000000-0005-0000-0000-000054010000}"/>
    <cellStyle name="20% - Accent3 2 4" xfId="2812" xr:uid="{00000000-0005-0000-0000-000055010000}"/>
    <cellStyle name="20% - Accent3 2 5" xfId="2813" xr:uid="{00000000-0005-0000-0000-000056010000}"/>
    <cellStyle name="20% - Accent3 2 6" xfId="2814" xr:uid="{00000000-0005-0000-0000-000057010000}"/>
    <cellStyle name="20% - Accent3 2 7" xfId="2815" xr:uid="{00000000-0005-0000-0000-000058010000}"/>
    <cellStyle name="20% - Accent3 2 8" xfId="2816" xr:uid="{00000000-0005-0000-0000-000059010000}"/>
    <cellStyle name="20% - Accent3 2 9" xfId="2817" xr:uid="{00000000-0005-0000-0000-00005A010000}"/>
    <cellStyle name="20% - Accent3 3" xfId="35" xr:uid="{00000000-0005-0000-0000-00005B010000}"/>
    <cellStyle name="20% - Accent3 3 10" xfId="2818" xr:uid="{00000000-0005-0000-0000-00005C010000}"/>
    <cellStyle name="20% - Accent3 3 11" xfId="2819" xr:uid="{00000000-0005-0000-0000-00005D010000}"/>
    <cellStyle name="20% - Accent3 3 12" xfId="2820" xr:uid="{00000000-0005-0000-0000-00005E010000}"/>
    <cellStyle name="20% - Accent3 3 13" xfId="2821" xr:uid="{00000000-0005-0000-0000-00005F010000}"/>
    <cellStyle name="20% - Accent3 3 14" xfId="2822" xr:uid="{00000000-0005-0000-0000-000060010000}"/>
    <cellStyle name="20% - Accent3 3 15" xfId="2823" xr:uid="{00000000-0005-0000-0000-000061010000}"/>
    <cellStyle name="20% - Accent3 3 16" xfId="2824" xr:uid="{00000000-0005-0000-0000-000062010000}"/>
    <cellStyle name="20% - Accent3 3 17" xfId="2825" xr:uid="{00000000-0005-0000-0000-000063010000}"/>
    <cellStyle name="20% - Accent3 3 18" xfId="2826" xr:uid="{00000000-0005-0000-0000-000064010000}"/>
    <cellStyle name="20% - Accent3 3 19" xfId="2827" xr:uid="{00000000-0005-0000-0000-000065010000}"/>
    <cellStyle name="20% - Accent3 3 2" xfId="36" xr:uid="{00000000-0005-0000-0000-000066010000}"/>
    <cellStyle name="20% - Accent3 3 2 2" xfId="6685" xr:uid="{D4A9BEFB-250C-46FC-894A-B5ADAACA669E}"/>
    <cellStyle name="20% - Accent3 3 20" xfId="2828" xr:uid="{00000000-0005-0000-0000-000067010000}"/>
    <cellStyle name="20% - Accent3 3 21" xfId="2829" xr:uid="{00000000-0005-0000-0000-000068010000}"/>
    <cellStyle name="20% - Accent3 3 22" xfId="2830" xr:uid="{00000000-0005-0000-0000-000069010000}"/>
    <cellStyle name="20% - Accent3 3 23" xfId="2831" xr:uid="{00000000-0005-0000-0000-00006A010000}"/>
    <cellStyle name="20% - Accent3 3 24" xfId="2832" xr:uid="{00000000-0005-0000-0000-00006B010000}"/>
    <cellStyle name="20% - Accent3 3 25" xfId="2833" xr:uid="{00000000-0005-0000-0000-00006C010000}"/>
    <cellStyle name="20% - Accent3 3 26" xfId="2834" xr:uid="{00000000-0005-0000-0000-00006D010000}"/>
    <cellStyle name="20% - Accent3 3 27" xfId="2835" xr:uid="{00000000-0005-0000-0000-00006E010000}"/>
    <cellStyle name="20% - Accent3 3 28" xfId="2836" xr:uid="{00000000-0005-0000-0000-00006F010000}"/>
    <cellStyle name="20% - Accent3 3 29" xfId="6395" xr:uid="{00000000-0005-0000-0000-000070010000}"/>
    <cellStyle name="20% - Accent3 3 3" xfId="2837" xr:uid="{00000000-0005-0000-0000-000071010000}"/>
    <cellStyle name="20% - Accent3 3 4" xfId="2838" xr:uid="{00000000-0005-0000-0000-000072010000}"/>
    <cellStyle name="20% - Accent3 3 5" xfId="2839" xr:uid="{00000000-0005-0000-0000-000073010000}"/>
    <cellStyle name="20% - Accent3 3 6" xfId="2840" xr:uid="{00000000-0005-0000-0000-000074010000}"/>
    <cellStyle name="20% - Accent3 3 7" xfId="2841" xr:uid="{00000000-0005-0000-0000-000075010000}"/>
    <cellStyle name="20% - Accent3 3 8" xfId="2842" xr:uid="{00000000-0005-0000-0000-000076010000}"/>
    <cellStyle name="20% - Accent3 3 9" xfId="2843" xr:uid="{00000000-0005-0000-0000-000077010000}"/>
    <cellStyle name="20% - Accent3 4" xfId="37" xr:uid="{00000000-0005-0000-0000-000078010000}"/>
    <cellStyle name="20% - Accent3 4 10" xfId="2844" xr:uid="{00000000-0005-0000-0000-000079010000}"/>
    <cellStyle name="20% - Accent3 4 11" xfId="2845" xr:uid="{00000000-0005-0000-0000-00007A010000}"/>
    <cellStyle name="20% - Accent3 4 12" xfId="2846" xr:uid="{00000000-0005-0000-0000-00007B010000}"/>
    <cellStyle name="20% - Accent3 4 13" xfId="2847" xr:uid="{00000000-0005-0000-0000-00007C010000}"/>
    <cellStyle name="20% - Accent3 4 14" xfId="2848" xr:uid="{00000000-0005-0000-0000-00007D010000}"/>
    <cellStyle name="20% - Accent3 4 15" xfId="2849" xr:uid="{00000000-0005-0000-0000-00007E010000}"/>
    <cellStyle name="20% - Accent3 4 16" xfId="2850" xr:uid="{00000000-0005-0000-0000-00007F010000}"/>
    <cellStyle name="20% - Accent3 4 17" xfId="2851" xr:uid="{00000000-0005-0000-0000-000080010000}"/>
    <cellStyle name="20% - Accent3 4 18" xfId="2852" xr:uid="{00000000-0005-0000-0000-000081010000}"/>
    <cellStyle name="20% - Accent3 4 19" xfId="2853" xr:uid="{00000000-0005-0000-0000-000082010000}"/>
    <cellStyle name="20% - Accent3 4 2" xfId="38" xr:uid="{00000000-0005-0000-0000-000083010000}"/>
    <cellStyle name="20% - Accent3 4 2 2" xfId="6686" xr:uid="{8F98E430-E5F5-4367-92C0-F987B57C87F9}"/>
    <cellStyle name="20% - Accent3 4 20" xfId="2854" xr:uid="{00000000-0005-0000-0000-000084010000}"/>
    <cellStyle name="20% - Accent3 4 21" xfId="2855" xr:uid="{00000000-0005-0000-0000-000085010000}"/>
    <cellStyle name="20% - Accent3 4 22" xfId="2856" xr:uid="{00000000-0005-0000-0000-000086010000}"/>
    <cellStyle name="20% - Accent3 4 23" xfId="2857" xr:uid="{00000000-0005-0000-0000-000087010000}"/>
    <cellStyle name="20% - Accent3 4 24" xfId="2858" xr:uid="{00000000-0005-0000-0000-000088010000}"/>
    <cellStyle name="20% - Accent3 4 25" xfId="2859" xr:uid="{00000000-0005-0000-0000-000089010000}"/>
    <cellStyle name="20% - Accent3 4 26" xfId="6396" xr:uid="{00000000-0005-0000-0000-00008A010000}"/>
    <cellStyle name="20% - Accent3 4 3" xfId="2860" xr:uid="{00000000-0005-0000-0000-00008B010000}"/>
    <cellStyle name="20% - Accent3 4 4" xfId="2861" xr:uid="{00000000-0005-0000-0000-00008C010000}"/>
    <cellStyle name="20% - Accent3 4 5" xfId="2862" xr:uid="{00000000-0005-0000-0000-00008D010000}"/>
    <cellStyle name="20% - Accent3 4 6" xfId="2863" xr:uid="{00000000-0005-0000-0000-00008E010000}"/>
    <cellStyle name="20% - Accent3 4 7" xfId="2864" xr:uid="{00000000-0005-0000-0000-00008F010000}"/>
    <cellStyle name="20% - Accent3 4 8" xfId="2865" xr:uid="{00000000-0005-0000-0000-000090010000}"/>
    <cellStyle name="20% - Accent3 4 9" xfId="2866" xr:uid="{00000000-0005-0000-0000-000091010000}"/>
    <cellStyle name="20% - Accent3 5" xfId="39" xr:uid="{00000000-0005-0000-0000-000092010000}"/>
    <cellStyle name="20% - Accent3 5 2" xfId="40" xr:uid="{00000000-0005-0000-0000-000093010000}"/>
    <cellStyle name="20% - Accent3 5 3" xfId="6397" xr:uid="{00000000-0005-0000-0000-000094010000}"/>
    <cellStyle name="20% - Accent3 6" xfId="41" xr:uid="{00000000-0005-0000-0000-000095010000}"/>
    <cellStyle name="20% - Accent3 6 2" xfId="42" xr:uid="{00000000-0005-0000-0000-000096010000}"/>
    <cellStyle name="20% - Accent3 6 3" xfId="6398" xr:uid="{00000000-0005-0000-0000-000097010000}"/>
    <cellStyle name="20% - Accent3 7" xfId="5725" xr:uid="{00000000-0005-0000-0000-000098010000}"/>
    <cellStyle name="20% - Accent3 8" xfId="5726" xr:uid="{00000000-0005-0000-0000-000099010000}"/>
    <cellStyle name="20% - Accent3 9" xfId="5727" xr:uid="{00000000-0005-0000-0000-00009A010000}"/>
    <cellStyle name="20% - Accent4 10" xfId="5728" xr:uid="{00000000-0005-0000-0000-00009B010000}"/>
    <cellStyle name="20% - Accent4 11" xfId="5729" xr:uid="{00000000-0005-0000-0000-00009C010000}"/>
    <cellStyle name="20% - Accent4 12" xfId="5730" xr:uid="{00000000-0005-0000-0000-00009D010000}"/>
    <cellStyle name="20% - Accent4 13" xfId="5731" xr:uid="{00000000-0005-0000-0000-00009E010000}"/>
    <cellStyle name="20% - Accent4 14" xfId="5732" xr:uid="{00000000-0005-0000-0000-00009F010000}"/>
    <cellStyle name="20% - Accent4 15" xfId="5733" xr:uid="{00000000-0005-0000-0000-0000A0010000}"/>
    <cellStyle name="20% - Accent4 16" xfId="5734" xr:uid="{00000000-0005-0000-0000-0000A1010000}"/>
    <cellStyle name="20% - Accent4 2" xfId="43" xr:uid="{00000000-0005-0000-0000-0000A2010000}"/>
    <cellStyle name="20% - Accent4 2 10" xfId="2867" xr:uid="{00000000-0005-0000-0000-0000A3010000}"/>
    <cellStyle name="20% - Accent4 2 11" xfId="2868" xr:uid="{00000000-0005-0000-0000-0000A4010000}"/>
    <cellStyle name="20% - Accent4 2 12" xfId="2869" xr:uid="{00000000-0005-0000-0000-0000A5010000}"/>
    <cellStyle name="20% - Accent4 2 13" xfId="2870" xr:uid="{00000000-0005-0000-0000-0000A6010000}"/>
    <cellStyle name="20% - Accent4 2 14" xfId="2871" xr:uid="{00000000-0005-0000-0000-0000A7010000}"/>
    <cellStyle name="20% - Accent4 2 15" xfId="2872" xr:uid="{00000000-0005-0000-0000-0000A8010000}"/>
    <cellStyle name="20% - Accent4 2 15 2" xfId="2873" xr:uid="{00000000-0005-0000-0000-0000A9010000}"/>
    <cellStyle name="20% - Accent4 2 15 2 2" xfId="2874" xr:uid="{00000000-0005-0000-0000-0000AA010000}"/>
    <cellStyle name="20% - Accent4 2 15 2 2 2" xfId="2875" xr:uid="{00000000-0005-0000-0000-0000AB010000}"/>
    <cellStyle name="20% - Accent4 2 15 2 2 2 2" xfId="2876" xr:uid="{00000000-0005-0000-0000-0000AC010000}"/>
    <cellStyle name="20% - Accent4 2 15 2 2 2 2 2" xfId="2877" xr:uid="{00000000-0005-0000-0000-0000AD010000}"/>
    <cellStyle name="20% - Accent4 2 15 2 2 2 2 3" xfId="2878" xr:uid="{00000000-0005-0000-0000-0000AE010000}"/>
    <cellStyle name="20% - Accent4 2 15 2 2 2 3" xfId="2879" xr:uid="{00000000-0005-0000-0000-0000AF010000}"/>
    <cellStyle name="20% - Accent4 2 15 2 2 3" xfId="2880" xr:uid="{00000000-0005-0000-0000-0000B0010000}"/>
    <cellStyle name="20% - Accent4 2 15 2 2 4" xfId="2881" xr:uid="{00000000-0005-0000-0000-0000B1010000}"/>
    <cellStyle name="20% - Accent4 2 15 2 3" xfId="2882" xr:uid="{00000000-0005-0000-0000-0000B2010000}"/>
    <cellStyle name="20% - Accent4 2 15 2 4" xfId="2883" xr:uid="{00000000-0005-0000-0000-0000B3010000}"/>
    <cellStyle name="20% - Accent4 2 15 2 5" xfId="2884" xr:uid="{00000000-0005-0000-0000-0000B4010000}"/>
    <cellStyle name="20% - Accent4 2 15 2 5 2" xfId="2885" xr:uid="{00000000-0005-0000-0000-0000B5010000}"/>
    <cellStyle name="20% - Accent4 2 15 2 5 3" xfId="2886" xr:uid="{00000000-0005-0000-0000-0000B6010000}"/>
    <cellStyle name="20% - Accent4 2 15 2 6" xfId="2887" xr:uid="{00000000-0005-0000-0000-0000B7010000}"/>
    <cellStyle name="20% - Accent4 2 15 3" xfId="2888" xr:uid="{00000000-0005-0000-0000-0000B8010000}"/>
    <cellStyle name="20% - Accent4 2 15 4" xfId="2889" xr:uid="{00000000-0005-0000-0000-0000B9010000}"/>
    <cellStyle name="20% - Accent4 2 15 4 2" xfId="2890" xr:uid="{00000000-0005-0000-0000-0000BA010000}"/>
    <cellStyle name="20% - Accent4 2 15 4 2 2" xfId="2891" xr:uid="{00000000-0005-0000-0000-0000BB010000}"/>
    <cellStyle name="20% - Accent4 2 15 4 2 2 2" xfId="2892" xr:uid="{00000000-0005-0000-0000-0000BC010000}"/>
    <cellStyle name="20% - Accent4 2 15 4 2 2 3" xfId="2893" xr:uid="{00000000-0005-0000-0000-0000BD010000}"/>
    <cellStyle name="20% - Accent4 2 15 4 2 3" xfId="2894" xr:uid="{00000000-0005-0000-0000-0000BE010000}"/>
    <cellStyle name="20% - Accent4 2 15 4 3" xfId="2895" xr:uid="{00000000-0005-0000-0000-0000BF010000}"/>
    <cellStyle name="20% - Accent4 2 15 4 4" xfId="2896" xr:uid="{00000000-0005-0000-0000-0000C0010000}"/>
    <cellStyle name="20% - Accent4 2 15 5" xfId="2897" xr:uid="{00000000-0005-0000-0000-0000C1010000}"/>
    <cellStyle name="20% - Accent4 2 15 6" xfId="2898" xr:uid="{00000000-0005-0000-0000-0000C2010000}"/>
    <cellStyle name="20% - Accent4 2 15 6 2" xfId="2899" xr:uid="{00000000-0005-0000-0000-0000C3010000}"/>
    <cellStyle name="20% - Accent4 2 15 6 3" xfId="2900" xr:uid="{00000000-0005-0000-0000-0000C4010000}"/>
    <cellStyle name="20% - Accent4 2 15 7" xfId="2901" xr:uid="{00000000-0005-0000-0000-0000C5010000}"/>
    <cellStyle name="20% - Accent4 2 16" xfId="2902" xr:uid="{00000000-0005-0000-0000-0000C6010000}"/>
    <cellStyle name="20% - Accent4 2 17" xfId="2903" xr:uid="{00000000-0005-0000-0000-0000C7010000}"/>
    <cellStyle name="20% - Accent4 2 18" xfId="2904" xr:uid="{00000000-0005-0000-0000-0000C8010000}"/>
    <cellStyle name="20% - Accent4 2 19" xfId="2905" xr:uid="{00000000-0005-0000-0000-0000C9010000}"/>
    <cellStyle name="20% - Accent4 2 2" xfId="44" xr:uid="{00000000-0005-0000-0000-0000CA010000}"/>
    <cellStyle name="20% - Accent4 2 2 2" xfId="6687" xr:uid="{6A448596-DFB2-4F0B-8EF7-34CE699618E8}"/>
    <cellStyle name="20% - Accent4 2 20" xfId="2906" xr:uid="{00000000-0005-0000-0000-0000CB010000}"/>
    <cellStyle name="20% - Accent4 2 21" xfId="2907" xr:uid="{00000000-0005-0000-0000-0000CC010000}"/>
    <cellStyle name="20% - Accent4 2 22" xfId="2908" xr:uid="{00000000-0005-0000-0000-0000CD010000}"/>
    <cellStyle name="20% - Accent4 2 23" xfId="2909" xr:uid="{00000000-0005-0000-0000-0000CE010000}"/>
    <cellStyle name="20% - Accent4 2 24" xfId="2910" xr:uid="{00000000-0005-0000-0000-0000CF010000}"/>
    <cellStyle name="20% - Accent4 2 25" xfId="2911" xr:uid="{00000000-0005-0000-0000-0000D0010000}"/>
    <cellStyle name="20% - Accent4 2 26" xfId="2912" xr:uid="{00000000-0005-0000-0000-0000D1010000}"/>
    <cellStyle name="20% - Accent4 2 27" xfId="2913" xr:uid="{00000000-0005-0000-0000-0000D2010000}"/>
    <cellStyle name="20% - Accent4 2 28" xfId="2914" xr:uid="{00000000-0005-0000-0000-0000D3010000}"/>
    <cellStyle name="20% - Accent4 2 29" xfId="2915" xr:uid="{00000000-0005-0000-0000-0000D4010000}"/>
    <cellStyle name="20% - Accent4 2 3" xfId="2916" xr:uid="{00000000-0005-0000-0000-0000D5010000}"/>
    <cellStyle name="20% - Accent4 2 30" xfId="2917" xr:uid="{00000000-0005-0000-0000-0000D6010000}"/>
    <cellStyle name="20% - Accent4 2 31" xfId="2918" xr:uid="{00000000-0005-0000-0000-0000D7010000}"/>
    <cellStyle name="20% - Accent4 2 32" xfId="2919" xr:uid="{00000000-0005-0000-0000-0000D8010000}"/>
    <cellStyle name="20% - Accent4 2 33" xfId="2920" xr:uid="{00000000-0005-0000-0000-0000D9010000}"/>
    <cellStyle name="20% - Accent4 2 34" xfId="2921" xr:uid="{00000000-0005-0000-0000-0000DA010000}"/>
    <cellStyle name="20% - Accent4 2 35" xfId="6399" xr:uid="{00000000-0005-0000-0000-0000DB010000}"/>
    <cellStyle name="20% - Accent4 2 4" xfId="2922" xr:uid="{00000000-0005-0000-0000-0000DC010000}"/>
    <cellStyle name="20% - Accent4 2 5" xfId="2923" xr:uid="{00000000-0005-0000-0000-0000DD010000}"/>
    <cellStyle name="20% - Accent4 2 6" xfId="2924" xr:uid="{00000000-0005-0000-0000-0000DE010000}"/>
    <cellStyle name="20% - Accent4 2 7" xfId="2925" xr:uid="{00000000-0005-0000-0000-0000DF010000}"/>
    <cellStyle name="20% - Accent4 2 8" xfId="2926" xr:uid="{00000000-0005-0000-0000-0000E0010000}"/>
    <cellStyle name="20% - Accent4 2 9" xfId="2927" xr:uid="{00000000-0005-0000-0000-0000E1010000}"/>
    <cellStyle name="20% - Accent4 3" xfId="45" xr:uid="{00000000-0005-0000-0000-0000E2010000}"/>
    <cellStyle name="20% - Accent4 3 10" xfId="2928" xr:uid="{00000000-0005-0000-0000-0000E3010000}"/>
    <cellStyle name="20% - Accent4 3 11" xfId="2929" xr:uid="{00000000-0005-0000-0000-0000E4010000}"/>
    <cellStyle name="20% - Accent4 3 12" xfId="2930" xr:uid="{00000000-0005-0000-0000-0000E5010000}"/>
    <cellStyle name="20% - Accent4 3 13" xfId="2931" xr:uid="{00000000-0005-0000-0000-0000E6010000}"/>
    <cellStyle name="20% - Accent4 3 14" xfId="2932" xr:uid="{00000000-0005-0000-0000-0000E7010000}"/>
    <cellStyle name="20% - Accent4 3 15" xfId="2933" xr:uid="{00000000-0005-0000-0000-0000E8010000}"/>
    <cellStyle name="20% - Accent4 3 16" xfId="2934" xr:uid="{00000000-0005-0000-0000-0000E9010000}"/>
    <cellStyle name="20% - Accent4 3 17" xfId="2935" xr:uid="{00000000-0005-0000-0000-0000EA010000}"/>
    <cellStyle name="20% - Accent4 3 18" xfId="2936" xr:uid="{00000000-0005-0000-0000-0000EB010000}"/>
    <cellStyle name="20% - Accent4 3 19" xfId="2937" xr:uid="{00000000-0005-0000-0000-0000EC010000}"/>
    <cellStyle name="20% - Accent4 3 2" xfId="46" xr:uid="{00000000-0005-0000-0000-0000ED010000}"/>
    <cellStyle name="20% - Accent4 3 2 2" xfId="6688" xr:uid="{339E6B53-46EE-48A2-8183-B3927FCC278F}"/>
    <cellStyle name="20% - Accent4 3 20" xfId="2938" xr:uid="{00000000-0005-0000-0000-0000EE010000}"/>
    <cellStyle name="20% - Accent4 3 21" xfId="2939" xr:uid="{00000000-0005-0000-0000-0000EF010000}"/>
    <cellStyle name="20% - Accent4 3 22" xfId="2940" xr:uid="{00000000-0005-0000-0000-0000F0010000}"/>
    <cellStyle name="20% - Accent4 3 23" xfId="2941" xr:uid="{00000000-0005-0000-0000-0000F1010000}"/>
    <cellStyle name="20% - Accent4 3 24" xfId="2942" xr:uid="{00000000-0005-0000-0000-0000F2010000}"/>
    <cellStyle name="20% - Accent4 3 25" xfId="2943" xr:uid="{00000000-0005-0000-0000-0000F3010000}"/>
    <cellStyle name="20% - Accent4 3 26" xfId="2944" xr:uid="{00000000-0005-0000-0000-0000F4010000}"/>
    <cellStyle name="20% - Accent4 3 27" xfId="2945" xr:uid="{00000000-0005-0000-0000-0000F5010000}"/>
    <cellStyle name="20% - Accent4 3 28" xfId="2946" xr:uid="{00000000-0005-0000-0000-0000F6010000}"/>
    <cellStyle name="20% - Accent4 3 29" xfId="6400" xr:uid="{00000000-0005-0000-0000-0000F7010000}"/>
    <cellStyle name="20% - Accent4 3 3" xfId="2947" xr:uid="{00000000-0005-0000-0000-0000F8010000}"/>
    <cellStyle name="20% - Accent4 3 4" xfId="2948" xr:uid="{00000000-0005-0000-0000-0000F9010000}"/>
    <cellStyle name="20% - Accent4 3 5" xfId="2949" xr:uid="{00000000-0005-0000-0000-0000FA010000}"/>
    <cellStyle name="20% - Accent4 3 6" xfId="2950" xr:uid="{00000000-0005-0000-0000-0000FB010000}"/>
    <cellStyle name="20% - Accent4 3 7" xfId="2951" xr:uid="{00000000-0005-0000-0000-0000FC010000}"/>
    <cellStyle name="20% - Accent4 3 8" xfId="2952" xr:uid="{00000000-0005-0000-0000-0000FD010000}"/>
    <cellStyle name="20% - Accent4 3 9" xfId="2953" xr:uid="{00000000-0005-0000-0000-0000FE010000}"/>
    <cellStyle name="20% - Accent4 4" xfId="47" xr:uid="{00000000-0005-0000-0000-0000FF010000}"/>
    <cellStyle name="20% - Accent4 4 10" xfId="2954" xr:uid="{00000000-0005-0000-0000-000000020000}"/>
    <cellStyle name="20% - Accent4 4 11" xfId="2955" xr:uid="{00000000-0005-0000-0000-000001020000}"/>
    <cellStyle name="20% - Accent4 4 12" xfId="2956" xr:uid="{00000000-0005-0000-0000-000002020000}"/>
    <cellStyle name="20% - Accent4 4 13" xfId="2957" xr:uid="{00000000-0005-0000-0000-000003020000}"/>
    <cellStyle name="20% - Accent4 4 14" xfId="2958" xr:uid="{00000000-0005-0000-0000-000004020000}"/>
    <cellStyle name="20% - Accent4 4 15" xfId="2959" xr:uid="{00000000-0005-0000-0000-000005020000}"/>
    <cellStyle name="20% - Accent4 4 16" xfId="2960" xr:uid="{00000000-0005-0000-0000-000006020000}"/>
    <cellStyle name="20% - Accent4 4 17" xfId="2961" xr:uid="{00000000-0005-0000-0000-000007020000}"/>
    <cellStyle name="20% - Accent4 4 18" xfId="2962" xr:uid="{00000000-0005-0000-0000-000008020000}"/>
    <cellStyle name="20% - Accent4 4 19" xfId="2963" xr:uid="{00000000-0005-0000-0000-000009020000}"/>
    <cellStyle name="20% - Accent4 4 2" xfId="48" xr:uid="{00000000-0005-0000-0000-00000A020000}"/>
    <cellStyle name="20% - Accent4 4 2 2" xfId="6689" xr:uid="{B4DEFCC9-0FDF-4A72-B720-7A0F5E5D0978}"/>
    <cellStyle name="20% - Accent4 4 20" xfId="2964" xr:uid="{00000000-0005-0000-0000-00000B020000}"/>
    <cellStyle name="20% - Accent4 4 21" xfId="2965" xr:uid="{00000000-0005-0000-0000-00000C020000}"/>
    <cellStyle name="20% - Accent4 4 22" xfId="2966" xr:uid="{00000000-0005-0000-0000-00000D020000}"/>
    <cellStyle name="20% - Accent4 4 23" xfId="2967" xr:uid="{00000000-0005-0000-0000-00000E020000}"/>
    <cellStyle name="20% - Accent4 4 24" xfId="2968" xr:uid="{00000000-0005-0000-0000-00000F020000}"/>
    <cellStyle name="20% - Accent4 4 25" xfId="2969" xr:uid="{00000000-0005-0000-0000-000010020000}"/>
    <cellStyle name="20% - Accent4 4 26" xfId="6401" xr:uid="{00000000-0005-0000-0000-000011020000}"/>
    <cellStyle name="20% - Accent4 4 3" xfId="2970" xr:uid="{00000000-0005-0000-0000-000012020000}"/>
    <cellStyle name="20% - Accent4 4 4" xfId="2971" xr:uid="{00000000-0005-0000-0000-000013020000}"/>
    <cellStyle name="20% - Accent4 4 5" xfId="2972" xr:uid="{00000000-0005-0000-0000-000014020000}"/>
    <cellStyle name="20% - Accent4 4 6" xfId="2973" xr:uid="{00000000-0005-0000-0000-000015020000}"/>
    <cellStyle name="20% - Accent4 4 7" xfId="2974" xr:uid="{00000000-0005-0000-0000-000016020000}"/>
    <cellStyle name="20% - Accent4 4 8" xfId="2975" xr:uid="{00000000-0005-0000-0000-000017020000}"/>
    <cellStyle name="20% - Accent4 4 9" xfId="2976" xr:uid="{00000000-0005-0000-0000-000018020000}"/>
    <cellStyle name="20% - Accent4 5" xfId="49" xr:uid="{00000000-0005-0000-0000-000019020000}"/>
    <cellStyle name="20% - Accent4 5 2" xfId="50" xr:uid="{00000000-0005-0000-0000-00001A020000}"/>
    <cellStyle name="20% - Accent4 5 3" xfId="6402" xr:uid="{00000000-0005-0000-0000-00001B020000}"/>
    <cellStyle name="20% - Accent4 6" xfId="51" xr:uid="{00000000-0005-0000-0000-00001C020000}"/>
    <cellStyle name="20% - Accent4 6 2" xfId="52" xr:uid="{00000000-0005-0000-0000-00001D020000}"/>
    <cellStyle name="20% - Accent4 6 3" xfId="6403" xr:uid="{00000000-0005-0000-0000-00001E020000}"/>
    <cellStyle name="20% - Accent4 7" xfId="5735" xr:uid="{00000000-0005-0000-0000-00001F020000}"/>
    <cellStyle name="20% - Accent4 8" xfId="5736" xr:uid="{00000000-0005-0000-0000-000020020000}"/>
    <cellStyle name="20% - Accent4 9" xfId="5737" xr:uid="{00000000-0005-0000-0000-000021020000}"/>
    <cellStyle name="20% - Accent5 10" xfId="5738" xr:uid="{00000000-0005-0000-0000-000022020000}"/>
    <cellStyle name="20% - Accent5 11" xfId="5739" xr:uid="{00000000-0005-0000-0000-000023020000}"/>
    <cellStyle name="20% - Accent5 12" xfId="5740" xr:uid="{00000000-0005-0000-0000-000024020000}"/>
    <cellStyle name="20% - Accent5 13" xfId="5741" xr:uid="{00000000-0005-0000-0000-000025020000}"/>
    <cellStyle name="20% - Accent5 14" xfId="5742" xr:uid="{00000000-0005-0000-0000-000026020000}"/>
    <cellStyle name="20% - Accent5 15" xfId="5743" xr:uid="{00000000-0005-0000-0000-000027020000}"/>
    <cellStyle name="20% - Accent5 16" xfId="5744" xr:uid="{00000000-0005-0000-0000-000028020000}"/>
    <cellStyle name="20% - Accent5 2" xfId="53" xr:uid="{00000000-0005-0000-0000-000029020000}"/>
    <cellStyle name="20% - Accent5 2 10" xfId="2977" xr:uid="{00000000-0005-0000-0000-00002A020000}"/>
    <cellStyle name="20% - Accent5 2 11" xfId="2978" xr:uid="{00000000-0005-0000-0000-00002B020000}"/>
    <cellStyle name="20% - Accent5 2 12" xfId="2979" xr:uid="{00000000-0005-0000-0000-00002C020000}"/>
    <cellStyle name="20% - Accent5 2 13" xfId="2980" xr:uid="{00000000-0005-0000-0000-00002D020000}"/>
    <cellStyle name="20% - Accent5 2 14" xfId="2981" xr:uid="{00000000-0005-0000-0000-00002E020000}"/>
    <cellStyle name="20% - Accent5 2 15" xfId="2982" xr:uid="{00000000-0005-0000-0000-00002F020000}"/>
    <cellStyle name="20% - Accent5 2 15 2" xfId="2983" xr:uid="{00000000-0005-0000-0000-000030020000}"/>
    <cellStyle name="20% - Accent5 2 15 2 2" xfId="2984" xr:uid="{00000000-0005-0000-0000-000031020000}"/>
    <cellStyle name="20% - Accent5 2 15 2 2 2" xfId="2985" xr:uid="{00000000-0005-0000-0000-000032020000}"/>
    <cellStyle name="20% - Accent5 2 15 2 2 2 2" xfId="2986" xr:uid="{00000000-0005-0000-0000-000033020000}"/>
    <cellStyle name="20% - Accent5 2 15 2 2 2 2 2" xfId="2987" xr:uid="{00000000-0005-0000-0000-000034020000}"/>
    <cellStyle name="20% - Accent5 2 15 2 2 2 2 3" xfId="2988" xr:uid="{00000000-0005-0000-0000-000035020000}"/>
    <cellStyle name="20% - Accent5 2 15 2 2 2 3" xfId="2989" xr:uid="{00000000-0005-0000-0000-000036020000}"/>
    <cellStyle name="20% - Accent5 2 15 2 2 3" xfId="2990" xr:uid="{00000000-0005-0000-0000-000037020000}"/>
    <cellStyle name="20% - Accent5 2 15 2 2 4" xfId="2991" xr:uid="{00000000-0005-0000-0000-000038020000}"/>
    <cellStyle name="20% - Accent5 2 15 2 3" xfId="2992" xr:uid="{00000000-0005-0000-0000-000039020000}"/>
    <cellStyle name="20% - Accent5 2 15 2 4" xfId="2993" xr:uid="{00000000-0005-0000-0000-00003A020000}"/>
    <cellStyle name="20% - Accent5 2 15 2 5" xfId="2994" xr:uid="{00000000-0005-0000-0000-00003B020000}"/>
    <cellStyle name="20% - Accent5 2 15 2 5 2" xfId="2995" xr:uid="{00000000-0005-0000-0000-00003C020000}"/>
    <cellStyle name="20% - Accent5 2 15 2 5 3" xfId="2996" xr:uid="{00000000-0005-0000-0000-00003D020000}"/>
    <cellStyle name="20% - Accent5 2 15 2 6" xfId="2997" xr:uid="{00000000-0005-0000-0000-00003E020000}"/>
    <cellStyle name="20% - Accent5 2 15 3" xfId="2998" xr:uid="{00000000-0005-0000-0000-00003F020000}"/>
    <cellStyle name="20% - Accent5 2 15 4" xfId="2999" xr:uid="{00000000-0005-0000-0000-000040020000}"/>
    <cellStyle name="20% - Accent5 2 15 4 2" xfId="3000" xr:uid="{00000000-0005-0000-0000-000041020000}"/>
    <cellStyle name="20% - Accent5 2 15 4 2 2" xfId="3001" xr:uid="{00000000-0005-0000-0000-000042020000}"/>
    <cellStyle name="20% - Accent5 2 15 4 2 2 2" xfId="3002" xr:uid="{00000000-0005-0000-0000-000043020000}"/>
    <cellStyle name="20% - Accent5 2 15 4 2 2 3" xfId="3003" xr:uid="{00000000-0005-0000-0000-000044020000}"/>
    <cellStyle name="20% - Accent5 2 15 4 2 3" xfId="3004" xr:uid="{00000000-0005-0000-0000-000045020000}"/>
    <cellStyle name="20% - Accent5 2 15 4 3" xfId="3005" xr:uid="{00000000-0005-0000-0000-000046020000}"/>
    <cellStyle name="20% - Accent5 2 15 4 4" xfId="3006" xr:uid="{00000000-0005-0000-0000-000047020000}"/>
    <cellStyle name="20% - Accent5 2 15 5" xfId="3007" xr:uid="{00000000-0005-0000-0000-000048020000}"/>
    <cellStyle name="20% - Accent5 2 15 6" xfId="3008" xr:uid="{00000000-0005-0000-0000-000049020000}"/>
    <cellStyle name="20% - Accent5 2 15 6 2" xfId="3009" xr:uid="{00000000-0005-0000-0000-00004A020000}"/>
    <cellStyle name="20% - Accent5 2 15 6 3" xfId="3010" xr:uid="{00000000-0005-0000-0000-00004B020000}"/>
    <cellStyle name="20% - Accent5 2 15 7" xfId="3011" xr:uid="{00000000-0005-0000-0000-00004C020000}"/>
    <cellStyle name="20% - Accent5 2 16" xfId="3012" xr:uid="{00000000-0005-0000-0000-00004D020000}"/>
    <cellStyle name="20% - Accent5 2 17" xfId="3013" xr:uid="{00000000-0005-0000-0000-00004E020000}"/>
    <cellStyle name="20% - Accent5 2 18" xfId="3014" xr:uid="{00000000-0005-0000-0000-00004F020000}"/>
    <cellStyle name="20% - Accent5 2 19" xfId="3015" xr:uid="{00000000-0005-0000-0000-000050020000}"/>
    <cellStyle name="20% - Accent5 2 2" xfId="54" xr:uid="{00000000-0005-0000-0000-000051020000}"/>
    <cellStyle name="20% - Accent5 2 2 2" xfId="6690" xr:uid="{DC84C026-F092-4407-BC63-9C12802CE005}"/>
    <cellStyle name="20% - Accent5 2 20" xfId="3016" xr:uid="{00000000-0005-0000-0000-000052020000}"/>
    <cellStyle name="20% - Accent5 2 21" xfId="3017" xr:uid="{00000000-0005-0000-0000-000053020000}"/>
    <cellStyle name="20% - Accent5 2 22" xfId="3018" xr:uid="{00000000-0005-0000-0000-000054020000}"/>
    <cellStyle name="20% - Accent5 2 23" xfId="3019" xr:uid="{00000000-0005-0000-0000-000055020000}"/>
    <cellStyle name="20% - Accent5 2 24" xfId="3020" xr:uid="{00000000-0005-0000-0000-000056020000}"/>
    <cellStyle name="20% - Accent5 2 25" xfId="3021" xr:uid="{00000000-0005-0000-0000-000057020000}"/>
    <cellStyle name="20% - Accent5 2 26" xfId="3022" xr:uid="{00000000-0005-0000-0000-000058020000}"/>
    <cellStyle name="20% - Accent5 2 27" xfId="3023" xr:uid="{00000000-0005-0000-0000-000059020000}"/>
    <cellStyle name="20% - Accent5 2 28" xfId="3024" xr:uid="{00000000-0005-0000-0000-00005A020000}"/>
    <cellStyle name="20% - Accent5 2 29" xfId="3025" xr:uid="{00000000-0005-0000-0000-00005B020000}"/>
    <cellStyle name="20% - Accent5 2 3" xfId="3026" xr:uid="{00000000-0005-0000-0000-00005C020000}"/>
    <cellStyle name="20% - Accent5 2 30" xfId="3027" xr:uid="{00000000-0005-0000-0000-00005D020000}"/>
    <cellStyle name="20% - Accent5 2 31" xfId="3028" xr:uid="{00000000-0005-0000-0000-00005E020000}"/>
    <cellStyle name="20% - Accent5 2 32" xfId="3029" xr:uid="{00000000-0005-0000-0000-00005F020000}"/>
    <cellStyle name="20% - Accent5 2 33" xfId="3030" xr:uid="{00000000-0005-0000-0000-000060020000}"/>
    <cellStyle name="20% - Accent5 2 34" xfId="6404" xr:uid="{00000000-0005-0000-0000-000061020000}"/>
    <cellStyle name="20% - Accent5 2 4" xfId="3031" xr:uid="{00000000-0005-0000-0000-000062020000}"/>
    <cellStyle name="20% - Accent5 2 5" xfId="3032" xr:uid="{00000000-0005-0000-0000-000063020000}"/>
    <cellStyle name="20% - Accent5 2 6" xfId="3033" xr:uid="{00000000-0005-0000-0000-000064020000}"/>
    <cellStyle name="20% - Accent5 2 7" xfId="3034" xr:uid="{00000000-0005-0000-0000-000065020000}"/>
    <cellStyle name="20% - Accent5 2 8" xfId="3035" xr:uid="{00000000-0005-0000-0000-000066020000}"/>
    <cellStyle name="20% - Accent5 2 9" xfId="3036" xr:uid="{00000000-0005-0000-0000-000067020000}"/>
    <cellStyle name="20% - Accent5 3" xfId="55" xr:uid="{00000000-0005-0000-0000-000068020000}"/>
    <cellStyle name="20% - Accent5 3 10" xfId="3037" xr:uid="{00000000-0005-0000-0000-000069020000}"/>
    <cellStyle name="20% - Accent5 3 11" xfId="3038" xr:uid="{00000000-0005-0000-0000-00006A020000}"/>
    <cellStyle name="20% - Accent5 3 12" xfId="3039" xr:uid="{00000000-0005-0000-0000-00006B020000}"/>
    <cellStyle name="20% - Accent5 3 13" xfId="3040" xr:uid="{00000000-0005-0000-0000-00006C020000}"/>
    <cellStyle name="20% - Accent5 3 14" xfId="3041" xr:uid="{00000000-0005-0000-0000-00006D020000}"/>
    <cellStyle name="20% - Accent5 3 15" xfId="3042" xr:uid="{00000000-0005-0000-0000-00006E020000}"/>
    <cellStyle name="20% - Accent5 3 16" xfId="3043" xr:uid="{00000000-0005-0000-0000-00006F020000}"/>
    <cellStyle name="20% - Accent5 3 17" xfId="3044" xr:uid="{00000000-0005-0000-0000-000070020000}"/>
    <cellStyle name="20% - Accent5 3 18" xfId="3045" xr:uid="{00000000-0005-0000-0000-000071020000}"/>
    <cellStyle name="20% - Accent5 3 19" xfId="3046" xr:uid="{00000000-0005-0000-0000-000072020000}"/>
    <cellStyle name="20% - Accent5 3 2" xfId="56" xr:uid="{00000000-0005-0000-0000-000073020000}"/>
    <cellStyle name="20% - Accent5 3 2 2" xfId="6691" xr:uid="{52C2C721-4C69-47BC-A609-05F7FAD16D88}"/>
    <cellStyle name="20% - Accent5 3 20" xfId="3047" xr:uid="{00000000-0005-0000-0000-000074020000}"/>
    <cellStyle name="20% - Accent5 3 21" xfId="3048" xr:uid="{00000000-0005-0000-0000-000075020000}"/>
    <cellStyle name="20% - Accent5 3 22" xfId="3049" xr:uid="{00000000-0005-0000-0000-000076020000}"/>
    <cellStyle name="20% - Accent5 3 23" xfId="3050" xr:uid="{00000000-0005-0000-0000-000077020000}"/>
    <cellStyle name="20% - Accent5 3 24" xfId="3051" xr:uid="{00000000-0005-0000-0000-000078020000}"/>
    <cellStyle name="20% - Accent5 3 25" xfId="3052" xr:uid="{00000000-0005-0000-0000-000079020000}"/>
    <cellStyle name="20% - Accent5 3 26" xfId="3053" xr:uid="{00000000-0005-0000-0000-00007A020000}"/>
    <cellStyle name="20% - Accent5 3 27" xfId="3054" xr:uid="{00000000-0005-0000-0000-00007B020000}"/>
    <cellStyle name="20% - Accent5 3 28" xfId="3055" xr:uid="{00000000-0005-0000-0000-00007C020000}"/>
    <cellStyle name="20% - Accent5 3 29" xfId="6405" xr:uid="{00000000-0005-0000-0000-00007D020000}"/>
    <cellStyle name="20% - Accent5 3 3" xfId="3056" xr:uid="{00000000-0005-0000-0000-00007E020000}"/>
    <cellStyle name="20% - Accent5 3 4" xfId="3057" xr:uid="{00000000-0005-0000-0000-00007F020000}"/>
    <cellStyle name="20% - Accent5 3 5" xfId="3058" xr:uid="{00000000-0005-0000-0000-000080020000}"/>
    <cellStyle name="20% - Accent5 3 6" xfId="3059" xr:uid="{00000000-0005-0000-0000-000081020000}"/>
    <cellStyle name="20% - Accent5 3 7" xfId="3060" xr:uid="{00000000-0005-0000-0000-000082020000}"/>
    <cellStyle name="20% - Accent5 3 8" xfId="3061" xr:uid="{00000000-0005-0000-0000-000083020000}"/>
    <cellStyle name="20% - Accent5 3 9" xfId="3062" xr:uid="{00000000-0005-0000-0000-000084020000}"/>
    <cellStyle name="20% - Accent5 4" xfId="57" xr:uid="{00000000-0005-0000-0000-000085020000}"/>
    <cellStyle name="20% - Accent5 4 10" xfId="3063" xr:uid="{00000000-0005-0000-0000-000086020000}"/>
    <cellStyle name="20% - Accent5 4 11" xfId="3064" xr:uid="{00000000-0005-0000-0000-000087020000}"/>
    <cellStyle name="20% - Accent5 4 12" xfId="3065" xr:uid="{00000000-0005-0000-0000-000088020000}"/>
    <cellStyle name="20% - Accent5 4 13" xfId="3066" xr:uid="{00000000-0005-0000-0000-000089020000}"/>
    <cellStyle name="20% - Accent5 4 14" xfId="3067" xr:uid="{00000000-0005-0000-0000-00008A020000}"/>
    <cellStyle name="20% - Accent5 4 15" xfId="3068" xr:uid="{00000000-0005-0000-0000-00008B020000}"/>
    <cellStyle name="20% - Accent5 4 16" xfId="3069" xr:uid="{00000000-0005-0000-0000-00008C020000}"/>
    <cellStyle name="20% - Accent5 4 17" xfId="3070" xr:uid="{00000000-0005-0000-0000-00008D020000}"/>
    <cellStyle name="20% - Accent5 4 18" xfId="3071" xr:uid="{00000000-0005-0000-0000-00008E020000}"/>
    <cellStyle name="20% - Accent5 4 19" xfId="3072" xr:uid="{00000000-0005-0000-0000-00008F020000}"/>
    <cellStyle name="20% - Accent5 4 2" xfId="58" xr:uid="{00000000-0005-0000-0000-000090020000}"/>
    <cellStyle name="20% - Accent5 4 2 2" xfId="6692" xr:uid="{C470D07F-1657-42DF-B1FF-C1CA20046D1D}"/>
    <cellStyle name="20% - Accent5 4 20" xfId="3073" xr:uid="{00000000-0005-0000-0000-000091020000}"/>
    <cellStyle name="20% - Accent5 4 21" xfId="3074" xr:uid="{00000000-0005-0000-0000-000092020000}"/>
    <cellStyle name="20% - Accent5 4 22" xfId="3075" xr:uid="{00000000-0005-0000-0000-000093020000}"/>
    <cellStyle name="20% - Accent5 4 23" xfId="3076" xr:uid="{00000000-0005-0000-0000-000094020000}"/>
    <cellStyle name="20% - Accent5 4 24" xfId="3077" xr:uid="{00000000-0005-0000-0000-000095020000}"/>
    <cellStyle name="20% - Accent5 4 25" xfId="3078" xr:uid="{00000000-0005-0000-0000-000096020000}"/>
    <cellStyle name="20% - Accent5 4 26" xfId="6406" xr:uid="{00000000-0005-0000-0000-000097020000}"/>
    <cellStyle name="20% - Accent5 4 3" xfId="3079" xr:uid="{00000000-0005-0000-0000-000098020000}"/>
    <cellStyle name="20% - Accent5 4 4" xfId="3080" xr:uid="{00000000-0005-0000-0000-000099020000}"/>
    <cellStyle name="20% - Accent5 4 5" xfId="3081" xr:uid="{00000000-0005-0000-0000-00009A020000}"/>
    <cellStyle name="20% - Accent5 4 6" xfId="3082" xr:uid="{00000000-0005-0000-0000-00009B020000}"/>
    <cellStyle name="20% - Accent5 4 7" xfId="3083" xr:uid="{00000000-0005-0000-0000-00009C020000}"/>
    <cellStyle name="20% - Accent5 4 8" xfId="3084" xr:uid="{00000000-0005-0000-0000-00009D020000}"/>
    <cellStyle name="20% - Accent5 4 9" xfId="3085" xr:uid="{00000000-0005-0000-0000-00009E020000}"/>
    <cellStyle name="20% - Accent5 5" xfId="59" xr:uid="{00000000-0005-0000-0000-00009F020000}"/>
    <cellStyle name="20% - Accent5 5 2" xfId="60" xr:uid="{00000000-0005-0000-0000-0000A0020000}"/>
    <cellStyle name="20% - Accent5 5 3" xfId="6407" xr:uid="{00000000-0005-0000-0000-0000A1020000}"/>
    <cellStyle name="20% - Accent5 6" xfId="61" xr:uid="{00000000-0005-0000-0000-0000A2020000}"/>
    <cellStyle name="20% - Accent5 6 2" xfId="62" xr:uid="{00000000-0005-0000-0000-0000A3020000}"/>
    <cellStyle name="20% - Accent5 6 3" xfId="6408" xr:uid="{00000000-0005-0000-0000-0000A4020000}"/>
    <cellStyle name="20% - Accent5 7" xfId="5745" xr:uid="{00000000-0005-0000-0000-0000A5020000}"/>
    <cellStyle name="20% - Accent5 8" xfId="5746" xr:uid="{00000000-0005-0000-0000-0000A6020000}"/>
    <cellStyle name="20% - Accent5 9" xfId="5747" xr:uid="{00000000-0005-0000-0000-0000A7020000}"/>
    <cellStyle name="20% - Accent6 10" xfId="5748" xr:uid="{00000000-0005-0000-0000-0000A8020000}"/>
    <cellStyle name="20% - Accent6 11" xfId="5749" xr:uid="{00000000-0005-0000-0000-0000A9020000}"/>
    <cellStyle name="20% - Accent6 12" xfId="5750" xr:uid="{00000000-0005-0000-0000-0000AA020000}"/>
    <cellStyle name="20% - Accent6 13" xfId="5751" xr:uid="{00000000-0005-0000-0000-0000AB020000}"/>
    <cellStyle name="20% - Accent6 14" xfId="5752" xr:uid="{00000000-0005-0000-0000-0000AC020000}"/>
    <cellStyle name="20% - Accent6 15" xfId="5753" xr:uid="{00000000-0005-0000-0000-0000AD020000}"/>
    <cellStyle name="20% - Accent6 16" xfId="5754" xr:uid="{00000000-0005-0000-0000-0000AE020000}"/>
    <cellStyle name="20% - Accent6 2" xfId="63" xr:uid="{00000000-0005-0000-0000-0000AF020000}"/>
    <cellStyle name="20% - Accent6 2 10" xfId="3086" xr:uid="{00000000-0005-0000-0000-0000B0020000}"/>
    <cellStyle name="20% - Accent6 2 11" xfId="3087" xr:uid="{00000000-0005-0000-0000-0000B1020000}"/>
    <cellStyle name="20% - Accent6 2 12" xfId="3088" xr:uid="{00000000-0005-0000-0000-0000B2020000}"/>
    <cellStyle name="20% - Accent6 2 13" xfId="3089" xr:uid="{00000000-0005-0000-0000-0000B3020000}"/>
    <cellStyle name="20% - Accent6 2 14" xfId="3090" xr:uid="{00000000-0005-0000-0000-0000B4020000}"/>
    <cellStyle name="20% - Accent6 2 15" xfId="3091" xr:uid="{00000000-0005-0000-0000-0000B5020000}"/>
    <cellStyle name="20% - Accent6 2 15 2" xfId="3092" xr:uid="{00000000-0005-0000-0000-0000B6020000}"/>
    <cellStyle name="20% - Accent6 2 15 2 2" xfId="3093" xr:uid="{00000000-0005-0000-0000-0000B7020000}"/>
    <cellStyle name="20% - Accent6 2 15 2 2 2" xfId="3094" xr:uid="{00000000-0005-0000-0000-0000B8020000}"/>
    <cellStyle name="20% - Accent6 2 15 2 2 2 2" xfId="3095" xr:uid="{00000000-0005-0000-0000-0000B9020000}"/>
    <cellStyle name="20% - Accent6 2 15 2 2 2 2 2" xfId="3096" xr:uid="{00000000-0005-0000-0000-0000BA020000}"/>
    <cellStyle name="20% - Accent6 2 15 2 2 2 2 3" xfId="3097" xr:uid="{00000000-0005-0000-0000-0000BB020000}"/>
    <cellStyle name="20% - Accent6 2 15 2 2 2 3" xfId="3098" xr:uid="{00000000-0005-0000-0000-0000BC020000}"/>
    <cellStyle name="20% - Accent6 2 15 2 2 3" xfId="3099" xr:uid="{00000000-0005-0000-0000-0000BD020000}"/>
    <cellStyle name="20% - Accent6 2 15 2 2 4" xfId="3100" xr:uid="{00000000-0005-0000-0000-0000BE020000}"/>
    <cellStyle name="20% - Accent6 2 15 2 3" xfId="3101" xr:uid="{00000000-0005-0000-0000-0000BF020000}"/>
    <cellStyle name="20% - Accent6 2 15 2 4" xfId="3102" xr:uid="{00000000-0005-0000-0000-0000C0020000}"/>
    <cellStyle name="20% - Accent6 2 15 2 5" xfId="3103" xr:uid="{00000000-0005-0000-0000-0000C1020000}"/>
    <cellStyle name="20% - Accent6 2 15 2 5 2" xfId="3104" xr:uid="{00000000-0005-0000-0000-0000C2020000}"/>
    <cellStyle name="20% - Accent6 2 15 2 5 3" xfId="3105" xr:uid="{00000000-0005-0000-0000-0000C3020000}"/>
    <cellStyle name="20% - Accent6 2 15 2 6" xfId="3106" xr:uid="{00000000-0005-0000-0000-0000C4020000}"/>
    <cellStyle name="20% - Accent6 2 15 3" xfId="3107" xr:uid="{00000000-0005-0000-0000-0000C5020000}"/>
    <cellStyle name="20% - Accent6 2 15 4" xfId="3108" xr:uid="{00000000-0005-0000-0000-0000C6020000}"/>
    <cellStyle name="20% - Accent6 2 15 4 2" xfId="3109" xr:uid="{00000000-0005-0000-0000-0000C7020000}"/>
    <cellStyle name="20% - Accent6 2 15 4 2 2" xfId="3110" xr:uid="{00000000-0005-0000-0000-0000C8020000}"/>
    <cellStyle name="20% - Accent6 2 15 4 2 2 2" xfId="3111" xr:uid="{00000000-0005-0000-0000-0000C9020000}"/>
    <cellStyle name="20% - Accent6 2 15 4 2 2 3" xfId="3112" xr:uid="{00000000-0005-0000-0000-0000CA020000}"/>
    <cellStyle name="20% - Accent6 2 15 4 2 3" xfId="3113" xr:uid="{00000000-0005-0000-0000-0000CB020000}"/>
    <cellStyle name="20% - Accent6 2 15 4 3" xfId="3114" xr:uid="{00000000-0005-0000-0000-0000CC020000}"/>
    <cellStyle name="20% - Accent6 2 15 4 4" xfId="3115" xr:uid="{00000000-0005-0000-0000-0000CD020000}"/>
    <cellStyle name="20% - Accent6 2 15 5" xfId="3116" xr:uid="{00000000-0005-0000-0000-0000CE020000}"/>
    <cellStyle name="20% - Accent6 2 15 6" xfId="3117" xr:uid="{00000000-0005-0000-0000-0000CF020000}"/>
    <cellStyle name="20% - Accent6 2 15 6 2" xfId="3118" xr:uid="{00000000-0005-0000-0000-0000D0020000}"/>
    <cellStyle name="20% - Accent6 2 15 6 3" xfId="3119" xr:uid="{00000000-0005-0000-0000-0000D1020000}"/>
    <cellStyle name="20% - Accent6 2 15 7" xfId="3120" xr:uid="{00000000-0005-0000-0000-0000D2020000}"/>
    <cellStyle name="20% - Accent6 2 16" xfId="3121" xr:uid="{00000000-0005-0000-0000-0000D3020000}"/>
    <cellStyle name="20% - Accent6 2 17" xfId="3122" xr:uid="{00000000-0005-0000-0000-0000D4020000}"/>
    <cellStyle name="20% - Accent6 2 18" xfId="3123" xr:uid="{00000000-0005-0000-0000-0000D5020000}"/>
    <cellStyle name="20% - Accent6 2 19" xfId="3124" xr:uid="{00000000-0005-0000-0000-0000D6020000}"/>
    <cellStyle name="20% - Accent6 2 2" xfId="64" xr:uid="{00000000-0005-0000-0000-0000D7020000}"/>
    <cellStyle name="20% - Accent6 2 2 2" xfId="6693" xr:uid="{0FD8F7D4-0F19-4B92-AB9F-50B1AE459E2E}"/>
    <cellStyle name="20% - Accent6 2 20" xfId="3125" xr:uid="{00000000-0005-0000-0000-0000D8020000}"/>
    <cellStyle name="20% - Accent6 2 21" xfId="3126" xr:uid="{00000000-0005-0000-0000-0000D9020000}"/>
    <cellStyle name="20% - Accent6 2 22" xfId="3127" xr:uid="{00000000-0005-0000-0000-0000DA020000}"/>
    <cellStyle name="20% - Accent6 2 23" xfId="3128" xr:uid="{00000000-0005-0000-0000-0000DB020000}"/>
    <cellStyle name="20% - Accent6 2 24" xfId="3129" xr:uid="{00000000-0005-0000-0000-0000DC020000}"/>
    <cellStyle name="20% - Accent6 2 25" xfId="3130" xr:uid="{00000000-0005-0000-0000-0000DD020000}"/>
    <cellStyle name="20% - Accent6 2 26" xfId="3131" xr:uid="{00000000-0005-0000-0000-0000DE020000}"/>
    <cellStyle name="20% - Accent6 2 27" xfId="3132" xr:uid="{00000000-0005-0000-0000-0000DF020000}"/>
    <cellStyle name="20% - Accent6 2 28" xfId="3133" xr:uid="{00000000-0005-0000-0000-0000E0020000}"/>
    <cellStyle name="20% - Accent6 2 29" xfId="3134" xr:uid="{00000000-0005-0000-0000-0000E1020000}"/>
    <cellStyle name="20% - Accent6 2 3" xfId="3135" xr:uid="{00000000-0005-0000-0000-0000E2020000}"/>
    <cellStyle name="20% - Accent6 2 30" xfId="3136" xr:uid="{00000000-0005-0000-0000-0000E3020000}"/>
    <cellStyle name="20% - Accent6 2 31" xfId="3137" xr:uid="{00000000-0005-0000-0000-0000E4020000}"/>
    <cellStyle name="20% - Accent6 2 32" xfId="3138" xr:uid="{00000000-0005-0000-0000-0000E5020000}"/>
    <cellStyle name="20% - Accent6 2 33" xfId="3139" xr:uid="{00000000-0005-0000-0000-0000E6020000}"/>
    <cellStyle name="20% - Accent6 2 34" xfId="3140" xr:uid="{00000000-0005-0000-0000-0000E7020000}"/>
    <cellStyle name="20% - Accent6 2 35" xfId="6409" xr:uid="{00000000-0005-0000-0000-0000E8020000}"/>
    <cellStyle name="20% - Accent6 2 4" xfId="3141" xr:uid="{00000000-0005-0000-0000-0000E9020000}"/>
    <cellStyle name="20% - Accent6 2 5" xfId="3142" xr:uid="{00000000-0005-0000-0000-0000EA020000}"/>
    <cellStyle name="20% - Accent6 2 6" xfId="3143" xr:uid="{00000000-0005-0000-0000-0000EB020000}"/>
    <cellStyle name="20% - Accent6 2 7" xfId="3144" xr:uid="{00000000-0005-0000-0000-0000EC020000}"/>
    <cellStyle name="20% - Accent6 2 8" xfId="3145" xr:uid="{00000000-0005-0000-0000-0000ED020000}"/>
    <cellStyle name="20% - Accent6 2 9" xfId="3146" xr:uid="{00000000-0005-0000-0000-0000EE020000}"/>
    <cellStyle name="20% - Accent6 3" xfId="65" xr:uid="{00000000-0005-0000-0000-0000EF020000}"/>
    <cellStyle name="20% - Accent6 3 10" xfId="3147" xr:uid="{00000000-0005-0000-0000-0000F0020000}"/>
    <cellStyle name="20% - Accent6 3 11" xfId="3148" xr:uid="{00000000-0005-0000-0000-0000F1020000}"/>
    <cellStyle name="20% - Accent6 3 12" xfId="3149" xr:uid="{00000000-0005-0000-0000-0000F2020000}"/>
    <cellStyle name="20% - Accent6 3 13" xfId="3150" xr:uid="{00000000-0005-0000-0000-0000F3020000}"/>
    <cellStyle name="20% - Accent6 3 14" xfId="3151" xr:uid="{00000000-0005-0000-0000-0000F4020000}"/>
    <cellStyle name="20% - Accent6 3 15" xfId="3152" xr:uid="{00000000-0005-0000-0000-0000F5020000}"/>
    <cellStyle name="20% - Accent6 3 16" xfId="3153" xr:uid="{00000000-0005-0000-0000-0000F6020000}"/>
    <cellStyle name="20% - Accent6 3 17" xfId="3154" xr:uid="{00000000-0005-0000-0000-0000F7020000}"/>
    <cellStyle name="20% - Accent6 3 18" xfId="3155" xr:uid="{00000000-0005-0000-0000-0000F8020000}"/>
    <cellStyle name="20% - Accent6 3 19" xfId="3156" xr:uid="{00000000-0005-0000-0000-0000F9020000}"/>
    <cellStyle name="20% - Accent6 3 2" xfId="66" xr:uid="{00000000-0005-0000-0000-0000FA020000}"/>
    <cellStyle name="20% - Accent6 3 2 2" xfId="6694" xr:uid="{A1AB5FDB-BFED-4E27-A8D6-8F44B0FF61DF}"/>
    <cellStyle name="20% - Accent6 3 20" xfId="3157" xr:uid="{00000000-0005-0000-0000-0000FB020000}"/>
    <cellStyle name="20% - Accent6 3 21" xfId="3158" xr:uid="{00000000-0005-0000-0000-0000FC020000}"/>
    <cellStyle name="20% - Accent6 3 22" xfId="3159" xr:uid="{00000000-0005-0000-0000-0000FD020000}"/>
    <cellStyle name="20% - Accent6 3 23" xfId="3160" xr:uid="{00000000-0005-0000-0000-0000FE020000}"/>
    <cellStyle name="20% - Accent6 3 24" xfId="3161" xr:uid="{00000000-0005-0000-0000-0000FF020000}"/>
    <cellStyle name="20% - Accent6 3 25" xfId="3162" xr:uid="{00000000-0005-0000-0000-000000030000}"/>
    <cellStyle name="20% - Accent6 3 26" xfId="3163" xr:uid="{00000000-0005-0000-0000-000001030000}"/>
    <cellStyle name="20% - Accent6 3 27" xfId="3164" xr:uid="{00000000-0005-0000-0000-000002030000}"/>
    <cellStyle name="20% - Accent6 3 28" xfId="3165" xr:uid="{00000000-0005-0000-0000-000003030000}"/>
    <cellStyle name="20% - Accent6 3 29" xfId="6410" xr:uid="{00000000-0005-0000-0000-000004030000}"/>
    <cellStyle name="20% - Accent6 3 3" xfId="3166" xr:uid="{00000000-0005-0000-0000-000005030000}"/>
    <cellStyle name="20% - Accent6 3 4" xfId="3167" xr:uid="{00000000-0005-0000-0000-000006030000}"/>
    <cellStyle name="20% - Accent6 3 5" xfId="3168" xr:uid="{00000000-0005-0000-0000-000007030000}"/>
    <cellStyle name="20% - Accent6 3 6" xfId="3169" xr:uid="{00000000-0005-0000-0000-000008030000}"/>
    <cellStyle name="20% - Accent6 3 7" xfId="3170" xr:uid="{00000000-0005-0000-0000-000009030000}"/>
    <cellStyle name="20% - Accent6 3 8" xfId="3171" xr:uid="{00000000-0005-0000-0000-00000A030000}"/>
    <cellStyle name="20% - Accent6 3 9" xfId="3172" xr:uid="{00000000-0005-0000-0000-00000B030000}"/>
    <cellStyle name="20% - Accent6 4" xfId="67" xr:uid="{00000000-0005-0000-0000-00000C030000}"/>
    <cellStyle name="20% - Accent6 4 10" xfId="3173" xr:uid="{00000000-0005-0000-0000-00000D030000}"/>
    <cellStyle name="20% - Accent6 4 11" xfId="3174" xr:uid="{00000000-0005-0000-0000-00000E030000}"/>
    <cellStyle name="20% - Accent6 4 12" xfId="3175" xr:uid="{00000000-0005-0000-0000-00000F030000}"/>
    <cellStyle name="20% - Accent6 4 13" xfId="3176" xr:uid="{00000000-0005-0000-0000-000010030000}"/>
    <cellStyle name="20% - Accent6 4 14" xfId="3177" xr:uid="{00000000-0005-0000-0000-000011030000}"/>
    <cellStyle name="20% - Accent6 4 15" xfId="3178" xr:uid="{00000000-0005-0000-0000-000012030000}"/>
    <cellStyle name="20% - Accent6 4 16" xfId="3179" xr:uid="{00000000-0005-0000-0000-000013030000}"/>
    <cellStyle name="20% - Accent6 4 17" xfId="3180" xr:uid="{00000000-0005-0000-0000-000014030000}"/>
    <cellStyle name="20% - Accent6 4 18" xfId="3181" xr:uid="{00000000-0005-0000-0000-000015030000}"/>
    <cellStyle name="20% - Accent6 4 19" xfId="3182" xr:uid="{00000000-0005-0000-0000-000016030000}"/>
    <cellStyle name="20% - Accent6 4 2" xfId="68" xr:uid="{00000000-0005-0000-0000-000017030000}"/>
    <cellStyle name="20% - Accent6 4 2 2" xfId="6695" xr:uid="{9A838939-F396-4AF3-B977-42E379A9EAA1}"/>
    <cellStyle name="20% - Accent6 4 20" xfId="3183" xr:uid="{00000000-0005-0000-0000-000018030000}"/>
    <cellStyle name="20% - Accent6 4 21" xfId="3184" xr:uid="{00000000-0005-0000-0000-000019030000}"/>
    <cellStyle name="20% - Accent6 4 22" xfId="3185" xr:uid="{00000000-0005-0000-0000-00001A030000}"/>
    <cellStyle name="20% - Accent6 4 23" xfId="3186" xr:uid="{00000000-0005-0000-0000-00001B030000}"/>
    <cellStyle name="20% - Accent6 4 24" xfId="3187" xr:uid="{00000000-0005-0000-0000-00001C030000}"/>
    <cellStyle name="20% - Accent6 4 25" xfId="3188" xr:uid="{00000000-0005-0000-0000-00001D030000}"/>
    <cellStyle name="20% - Accent6 4 26" xfId="6411" xr:uid="{00000000-0005-0000-0000-00001E030000}"/>
    <cellStyle name="20% - Accent6 4 3" xfId="3189" xr:uid="{00000000-0005-0000-0000-00001F030000}"/>
    <cellStyle name="20% - Accent6 4 4" xfId="3190" xr:uid="{00000000-0005-0000-0000-000020030000}"/>
    <cellStyle name="20% - Accent6 4 5" xfId="3191" xr:uid="{00000000-0005-0000-0000-000021030000}"/>
    <cellStyle name="20% - Accent6 4 6" xfId="3192" xr:uid="{00000000-0005-0000-0000-000022030000}"/>
    <cellStyle name="20% - Accent6 4 7" xfId="3193" xr:uid="{00000000-0005-0000-0000-000023030000}"/>
    <cellStyle name="20% - Accent6 4 8" xfId="3194" xr:uid="{00000000-0005-0000-0000-000024030000}"/>
    <cellStyle name="20% - Accent6 4 9" xfId="3195" xr:uid="{00000000-0005-0000-0000-000025030000}"/>
    <cellStyle name="20% - Accent6 5" xfId="69" xr:uid="{00000000-0005-0000-0000-000026030000}"/>
    <cellStyle name="20% - Accent6 5 2" xfId="70" xr:uid="{00000000-0005-0000-0000-000027030000}"/>
    <cellStyle name="20% - Accent6 5 3" xfId="6412" xr:uid="{00000000-0005-0000-0000-000028030000}"/>
    <cellStyle name="20% - Accent6 6" xfId="71" xr:uid="{00000000-0005-0000-0000-000029030000}"/>
    <cellStyle name="20% - Accent6 6 2" xfId="72" xr:uid="{00000000-0005-0000-0000-00002A030000}"/>
    <cellStyle name="20% - Accent6 6 3" xfId="6413" xr:uid="{00000000-0005-0000-0000-00002B030000}"/>
    <cellStyle name="20% - Accent6 7" xfId="5755" xr:uid="{00000000-0005-0000-0000-00002C030000}"/>
    <cellStyle name="20% - Accent6 8" xfId="5756" xr:uid="{00000000-0005-0000-0000-00002D030000}"/>
    <cellStyle name="20% - Accent6 9" xfId="5757" xr:uid="{00000000-0005-0000-0000-00002E030000}"/>
    <cellStyle name="20% - Colore 1" xfId="5758" xr:uid="{00000000-0005-0000-0000-00002F030000}"/>
    <cellStyle name="20% - Colore 2" xfId="5759" xr:uid="{00000000-0005-0000-0000-000030030000}"/>
    <cellStyle name="20% - Colore 3" xfId="5760" xr:uid="{00000000-0005-0000-0000-000031030000}"/>
    <cellStyle name="20% - Colore 4" xfId="5761" xr:uid="{00000000-0005-0000-0000-000032030000}"/>
    <cellStyle name="20% - Colore 5" xfId="5762" xr:uid="{00000000-0005-0000-0000-000033030000}"/>
    <cellStyle name="20% - Colore 6" xfId="5763" xr:uid="{00000000-0005-0000-0000-000034030000}"/>
    <cellStyle name="20% - Isticanje1 2" xfId="3196" xr:uid="{00000000-0005-0000-0000-000035030000}"/>
    <cellStyle name="20% - Isticanje2 2" xfId="3197" xr:uid="{00000000-0005-0000-0000-000036030000}"/>
    <cellStyle name="20% - Isticanje3 2" xfId="3198" xr:uid="{00000000-0005-0000-0000-000037030000}"/>
    <cellStyle name="20% - Isticanje4 2" xfId="3199" xr:uid="{00000000-0005-0000-0000-000038030000}"/>
    <cellStyle name="20% - Isticanje5 2" xfId="3200" xr:uid="{00000000-0005-0000-0000-000039030000}"/>
    <cellStyle name="20% - Isticanje6 2" xfId="3201" xr:uid="{00000000-0005-0000-0000-00003A030000}"/>
    <cellStyle name="40 % - Accent1" xfId="5764" xr:uid="{00000000-0005-0000-0000-00003B030000}"/>
    <cellStyle name="40 % - Accent2" xfId="5765" xr:uid="{00000000-0005-0000-0000-00003C030000}"/>
    <cellStyle name="40 % - Accent3" xfId="5766" xr:uid="{00000000-0005-0000-0000-00003D030000}"/>
    <cellStyle name="40 % - Accent4" xfId="5767" xr:uid="{00000000-0005-0000-0000-00003E030000}"/>
    <cellStyle name="40 % - Accent5" xfId="5768" xr:uid="{00000000-0005-0000-0000-00003F030000}"/>
    <cellStyle name="40 % - Accent6" xfId="5769" xr:uid="{00000000-0005-0000-0000-000040030000}"/>
    <cellStyle name="40% - Accent1 10" xfId="5770" xr:uid="{00000000-0005-0000-0000-000041030000}"/>
    <cellStyle name="40% - Accent1 11" xfId="5771" xr:uid="{00000000-0005-0000-0000-000042030000}"/>
    <cellStyle name="40% - Accent1 12" xfId="5772" xr:uid="{00000000-0005-0000-0000-000043030000}"/>
    <cellStyle name="40% - Accent1 13" xfId="5773" xr:uid="{00000000-0005-0000-0000-000044030000}"/>
    <cellStyle name="40% - Accent1 14" xfId="5774" xr:uid="{00000000-0005-0000-0000-000045030000}"/>
    <cellStyle name="40% - Accent1 15" xfId="5775" xr:uid="{00000000-0005-0000-0000-000046030000}"/>
    <cellStyle name="40% - Accent1 16" xfId="5776" xr:uid="{00000000-0005-0000-0000-000047030000}"/>
    <cellStyle name="40% - Accent1 2" xfId="73" xr:uid="{00000000-0005-0000-0000-000048030000}"/>
    <cellStyle name="40% - Accent1 2 10" xfId="3202" xr:uid="{00000000-0005-0000-0000-000049030000}"/>
    <cellStyle name="40% - Accent1 2 11" xfId="3203" xr:uid="{00000000-0005-0000-0000-00004A030000}"/>
    <cellStyle name="40% - Accent1 2 12" xfId="3204" xr:uid="{00000000-0005-0000-0000-00004B030000}"/>
    <cellStyle name="40% - Accent1 2 13" xfId="3205" xr:uid="{00000000-0005-0000-0000-00004C030000}"/>
    <cellStyle name="40% - Accent1 2 14" xfId="3206" xr:uid="{00000000-0005-0000-0000-00004D030000}"/>
    <cellStyle name="40% - Accent1 2 15" xfId="3207" xr:uid="{00000000-0005-0000-0000-00004E030000}"/>
    <cellStyle name="40% - Accent1 2 15 2" xfId="3208" xr:uid="{00000000-0005-0000-0000-00004F030000}"/>
    <cellStyle name="40% - Accent1 2 15 2 2" xfId="3209" xr:uid="{00000000-0005-0000-0000-000050030000}"/>
    <cellStyle name="40% - Accent1 2 15 2 2 2" xfId="3210" xr:uid="{00000000-0005-0000-0000-000051030000}"/>
    <cellStyle name="40% - Accent1 2 15 2 2 2 2" xfId="3211" xr:uid="{00000000-0005-0000-0000-000052030000}"/>
    <cellStyle name="40% - Accent1 2 15 2 2 2 2 2" xfId="3212" xr:uid="{00000000-0005-0000-0000-000053030000}"/>
    <cellStyle name="40% - Accent1 2 15 2 2 2 2 3" xfId="3213" xr:uid="{00000000-0005-0000-0000-000054030000}"/>
    <cellStyle name="40% - Accent1 2 15 2 2 2 3" xfId="3214" xr:uid="{00000000-0005-0000-0000-000055030000}"/>
    <cellStyle name="40% - Accent1 2 15 2 2 3" xfId="3215" xr:uid="{00000000-0005-0000-0000-000056030000}"/>
    <cellStyle name="40% - Accent1 2 15 2 2 4" xfId="3216" xr:uid="{00000000-0005-0000-0000-000057030000}"/>
    <cellStyle name="40% - Accent1 2 15 2 3" xfId="3217" xr:uid="{00000000-0005-0000-0000-000058030000}"/>
    <cellStyle name="40% - Accent1 2 15 2 4" xfId="3218" xr:uid="{00000000-0005-0000-0000-000059030000}"/>
    <cellStyle name="40% - Accent1 2 15 2 5" xfId="3219" xr:uid="{00000000-0005-0000-0000-00005A030000}"/>
    <cellStyle name="40% - Accent1 2 15 2 5 2" xfId="3220" xr:uid="{00000000-0005-0000-0000-00005B030000}"/>
    <cellStyle name="40% - Accent1 2 15 2 5 3" xfId="3221" xr:uid="{00000000-0005-0000-0000-00005C030000}"/>
    <cellStyle name="40% - Accent1 2 15 2 6" xfId="3222" xr:uid="{00000000-0005-0000-0000-00005D030000}"/>
    <cellStyle name="40% - Accent1 2 15 3" xfId="3223" xr:uid="{00000000-0005-0000-0000-00005E030000}"/>
    <cellStyle name="40% - Accent1 2 15 4" xfId="3224" xr:uid="{00000000-0005-0000-0000-00005F030000}"/>
    <cellStyle name="40% - Accent1 2 15 4 2" xfId="3225" xr:uid="{00000000-0005-0000-0000-000060030000}"/>
    <cellStyle name="40% - Accent1 2 15 4 2 2" xfId="3226" xr:uid="{00000000-0005-0000-0000-000061030000}"/>
    <cellStyle name="40% - Accent1 2 15 4 2 2 2" xfId="3227" xr:uid="{00000000-0005-0000-0000-000062030000}"/>
    <cellStyle name="40% - Accent1 2 15 4 2 2 3" xfId="3228" xr:uid="{00000000-0005-0000-0000-000063030000}"/>
    <cellStyle name="40% - Accent1 2 15 4 2 3" xfId="3229" xr:uid="{00000000-0005-0000-0000-000064030000}"/>
    <cellStyle name="40% - Accent1 2 15 4 3" xfId="3230" xr:uid="{00000000-0005-0000-0000-000065030000}"/>
    <cellStyle name="40% - Accent1 2 15 4 4" xfId="3231" xr:uid="{00000000-0005-0000-0000-000066030000}"/>
    <cellStyle name="40% - Accent1 2 15 5" xfId="3232" xr:uid="{00000000-0005-0000-0000-000067030000}"/>
    <cellStyle name="40% - Accent1 2 15 6" xfId="3233" xr:uid="{00000000-0005-0000-0000-000068030000}"/>
    <cellStyle name="40% - Accent1 2 15 6 2" xfId="3234" xr:uid="{00000000-0005-0000-0000-000069030000}"/>
    <cellStyle name="40% - Accent1 2 15 6 3" xfId="3235" xr:uid="{00000000-0005-0000-0000-00006A030000}"/>
    <cellStyle name="40% - Accent1 2 15 7" xfId="3236" xr:uid="{00000000-0005-0000-0000-00006B030000}"/>
    <cellStyle name="40% - Accent1 2 16" xfId="3237" xr:uid="{00000000-0005-0000-0000-00006C030000}"/>
    <cellStyle name="40% - Accent1 2 17" xfId="3238" xr:uid="{00000000-0005-0000-0000-00006D030000}"/>
    <cellStyle name="40% - Accent1 2 18" xfId="3239" xr:uid="{00000000-0005-0000-0000-00006E030000}"/>
    <cellStyle name="40% - Accent1 2 19" xfId="3240" xr:uid="{00000000-0005-0000-0000-00006F030000}"/>
    <cellStyle name="40% - Accent1 2 2" xfId="74" xr:uid="{00000000-0005-0000-0000-000070030000}"/>
    <cellStyle name="40% - Accent1 2 2 2" xfId="6696" xr:uid="{477B8211-0255-4D54-8383-F9A8517119D6}"/>
    <cellStyle name="40% - Accent1 2 20" xfId="3241" xr:uid="{00000000-0005-0000-0000-000071030000}"/>
    <cellStyle name="40% - Accent1 2 21" xfId="3242" xr:uid="{00000000-0005-0000-0000-000072030000}"/>
    <cellStyle name="40% - Accent1 2 22" xfId="3243" xr:uid="{00000000-0005-0000-0000-000073030000}"/>
    <cellStyle name="40% - Accent1 2 23" xfId="3244" xr:uid="{00000000-0005-0000-0000-000074030000}"/>
    <cellStyle name="40% - Accent1 2 24" xfId="3245" xr:uid="{00000000-0005-0000-0000-000075030000}"/>
    <cellStyle name="40% - Accent1 2 25" xfId="3246" xr:uid="{00000000-0005-0000-0000-000076030000}"/>
    <cellStyle name="40% - Accent1 2 26" xfId="3247" xr:uid="{00000000-0005-0000-0000-000077030000}"/>
    <cellStyle name="40% - Accent1 2 27" xfId="3248" xr:uid="{00000000-0005-0000-0000-000078030000}"/>
    <cellStyle name="40% - Accent1 2 28" xfId="3249" xr:uid="{00000000-0005-0000-0000-000079030000}"/>
    <cellStyle name="40% - Accent1 2 29" xfId="3250" xr:uid="{00000000-0005-0000-0000-00007A030000}"/>
    <cellStyle name="40% - Accent1 2 3" xfId="3251" xr:uid="{00000000-0005-0000-0000-00007B030000}"/>
    <cellStyle name="40% - Accent1 2 30" xfId="3252" xr:uid="{00000000-0005-0000-0000-00007C030000}"/>
    <cellStyle name="40% - Accent1 2 31" xfId="3253" xr:uid="{00000000-0005-0000-0000-00007D030000}"/>
    <cellStyle name="40% - Accent1 2 32" xfId="3254" xr:uid="{00000000-0005-0000-0000-00007E030000}"/>
    <cellStyle name="40% - Accent1 2 33" xfId="3255" xr:uid="{00000000-0005-0000-0000-00007F030000}"/>
    <cellStyle name="40% - Accent1 2 34" xfId="3256" xr:uid="{00000000-0005-0000-0000-000080030000}"/>
    <cellStyle name="40% - Accent1 2 35" xfId="6414" xr:uid="{00000000-0005-0000-0000-000081030000}"/>
    <cellStyle name="40% - Accent1 2 4" xfId="3257" xr:uid="{00000000-0005-0000-0000-000082030000}"/>
    <cellStyle name="40% - Accent1 2 5" xfId="3258" xr:uid="{00000000-0005-0000-0000-000083030000}"/>
    <cellStyle name="40% - Accent1 2 6" xfId="3259" xr:uid="{00000000-0005-0000-0000-000084030000}"/>
    <cellStyle name="40% - Accent1 2 7" xfId="3260" xr:uid="{00000000-0005-0000-0000-000085030000}"/>
    <cellStyle name="40% - Accent1 2 8" xfId="3261" xr:uid="{00000000-0005-0000-0000-000086030000}"/>
    <cellStyle name="40% - Accent1 2 9" xfId="3262" xr:uid="{00000000-0005-0000-0000-000087030000}"/>
    <cellStyle name="40% - Accent1 3" xfId="75" xr:uid="{00000000-0005-0000-0000-000088030000}"/>
    <cellStyle name="40% - Accent1 3 10" xfId="3263" xr:uid="{00000000-0005-0000-0000-000089030000}"/>
    <cellStyle name="40% - Accent1 3 11" xfId="3264" xr:uid="{00000000-0005-0000-0000-00008A030000}"/>
    <cellStyle name="40% - Accent1 3 12" xfId="3265" xr:uid="{00000000-0005-0000-0000-00008B030000}"/>
    <cellStyle name="40% - Accent1 3 13" xfId="3266" xr:uid="{00000000-0005-0000-0000-00008C030000}"/>
    <cellStyle name="40% - Accent1 3 14" xfId="3267" xr:uid="{00000000-0005-0000-0000-00008D030000}"/>
    <cellStyle name="40% - Accent1 3 15" xfId="3268" xr:uid="{00000000-0005-0000-0000-00008E030000}"/>
    <cellStyle name="40% - Accent1 3 16" xfId="3269" xr:uid="{00000000-0005-0000-0000-00008F030000}"/>
    <cellStyle name="40% - Accent1 3 17" xfId="3270" xr:uid="{00000000-0005-0000-0000-000090030000}"/>
    <cellStyle name="40% - Accent1 3 18" xfId="3271" xr:uid="{00000000-0005-0000-0000-000091030000}"/>
    <cellStyle name="40% - Accent1 3 19" xfId="3272" xr:uid="{00000000-0005-0000-0000-000092030000}"/>
    <cellStyle name="40% - Accent1 3 2" xfId="76" xr:uid="{00000000-0005-0000-0000-000093030000}"/>
    <cellStyle name="40% - Accent1 3 2 2" xfId="6697" xr:uid="{C72B2233-8CA1-459C-9789-3165BC747529}"/>
    <cellStyle name="40% - Accent1 3 20" xfId="3273" xr:uid="{00000000-0005-0000-0000-000094030000}"/>
    <cellStyle name="40% - Accent1 3 21" xfId="3274" xr:uid="{00000000-0005-0000-0000-000095030000}"/>
    <cellStyle name="40% - Accent1 3 22" xfId="3275" xr:uid="{00000000-0005-0000-0000-000096030000}"/>
    <cellStyle name="40% - Accent1 3 23" xfId="3276" xr:uid="{00000000-0005-0000-0000-000097030000}"/>
    <cellStyle name="40% - Accent1 3 24" xfId="3277" xr:uid="{00000000-0005-0000-0000-000098030000}"/>
    <cellStyle name="40% - Accent1 3 25" xfId="3278" xr:uid="{00000000-0005-0000-0000-000099030000}"/>
    <cellStyle name="40% - Accent1 3 26" xfId="3279" xr:uid="{00000000-0005-0000-0000-00009A030000}"/>
    <cellStyle name="40% - Accent1 3 27" xfId="3280" xr:uid="{00000000-0005-0000-0000-00009B030000}"/>
    <cellStyle name="40% - Accent1 3 28" xfId="3281" xr:uid="{00000000-0005-0000-0000-00009C030000}"/>
    <cellStyle name="40% - Accent1 3 29" xfId="6415" xr:uid="{00000000-0005-0000-0000-00009D030000}"/>
    <cellStyle name="40% - Accent1 3 3" xfId="3282" xr:uid="{00000000-0005-0000-0000-00009E030000}"/>
    <cellStyle name="40% - Accent1 3 4" xfId="3283" xr:uid="{00000000-0005-0000-0000-00009F030000}"/>
    <cellStyle name="40% - Accent1 3 5" xfId="3284" xr:uid="{00000000-0005-0000-0000-0000A0030000}"/>
    <cellStyle name="40% - Accent1 3 6" xfId="3285" xr:uid="{00000000-0005-0000-0000-0000A1030000}"/>
    <cellStyle name="40% - Accent1 3 7" xfId="3286" xr:uid="{00000000-0005-0000-0000-0000A2030000}"/>
    <cellStyle name="40% - Accent1 3 8" xfId="3287" xr:uid="{00000000-0005-0000-0000-0000A3030000}"/>
    <cellStyle name="40% - Accent1 3 9" xfId="3288" xr:uid="{00000000-0005-0000-0000-0000A4030000}"/>
    <cellStyle name="40% - Accent1 4" xfId="77" xr:uid="{00000000-0005-0000-0000-0000A5030000}"/>
    <cellStyle name="40% - Accent1 4 10" xfId="3289" xr:uid="{00000000-0005-0000-0000-0000A6030000}"/>
    <cellStyle name="40% - Accent1 4 11" xfId="3290" xr:uid="{00000000-0005-0000-0000-0000A7030000}"/>
    <cellStyle name="40% - Accent1 4 12" xfId="3291" xr:uid="{00000000-0005-0000-0000-0000A8030000}"/>
    <cellStyle name="40% - Accent1 4 13" xfId="3292" xr:uid="{00000000-0005-0000-0000-0000A9030000}"/>
    <cellStyle name="40% - Accent1 4 14" xfId="3293" xr:uid="{00000000-0005-0000-0000-0000AA030000}"/>
    <cellStyle name="40% - Accent1 4 15" xfId="3294" xr:uid="{00000000-0005-0000-0000-0000AB030000}"/>
    <cellStyle name="40% - Accent1 4 16" xfId="3295" xr:uid="{00000000-0005-0000-0000-0000AC030000}"/>
    <cellStyle name="40% - Accent1 4 17" xfId="3296" xr:uid="{00000000-0005-0000-0000-0000AD030000}"/>
    <cellStyle name="40% - Accent1 4 18" xfId="3297" xr:uid="{00000000-0005-0000-0000-0000AE030000}"/>
    <cellStyle name="40% - Accent1 4 19" xfId="3298" xr:uid="{00000000-0005-0000-0000-0000AF030000}"/>
    <cellStyle name="40% - Accent1 4 2" xfId="78" xr:uid="{00000000-0005-0000-0000-0000B0030000}"/>
    <cellStyle name="40% - Accent1 4 2 2" xfId="6698" xr:uid="{2C1723F5-DE9F-4A93-AE10-D88EA800DA5B}"/>
    <cellStyle name="40% - Accent1 4 20" xfId="3299" xr:uid="{00000000-0005-0000-0000-0000B1030000}"/>
    <cellStyle name="40% - Accent1 4 21" xfId="3300" xr:uid="{00000000-0005-0000-0000-0000B2030000}"/>
    <cellStyle name="40% - Accent1 4 22" xfId="3301" xr:uid="{00000000-0005-0000-0000-0000B3030000}"/>
    <cellStyle name="40% - Accent1 4 23" xfId="3302" xr:uid="{00000000-0005-0000-0000-0000B4030000}"/>
    <cellStyle name="40% - Accent1 4 24" xfId="3303" xr:uid="{00000000-0005-0000-0000-0000B5030000}"/>
    <cellStyle name="40% - Accent1 4 25" xfId="3304" xr:uid="{00000000-0005-0000-0000-0000B6030000}"/>
    <cellStyle name="40% - Accent1 4 26" xfId="6416" xr:uid="{00000000-0005-0000-0000-0000B7030000}"/>
    <cellStyle name="40% - Accent1 4 3" xfId="3305" xr:uid="{00000000-0005-0000-0000-0000B8030000}"/>
    <cellStyle name="40% - Accent1 4 4" xfId="3306" xr:uid="{00000000-0005-0000-0000-0000B9030000}"/>
    <cellStyle name="40% - Accent1 4 5" xfId="3307" xr:uid="{00000000-0005-0000-0000-0000BA030000}"/>
    <cellStyle name="40% - Accent1 4 6" xfId="3308" xr:uid="{00000000-0005-0000-0000-0000BB030000}"/>
    <cellStyle name="40% - Accent1 4 7" xfId="3309" xr:uid="{00000000-0005-0000-0000-0000BC030000}"/>
    <cellStyle name="40% - Accent1 4 8" xfId="3310" xr:uid="{00000000-0005-0000-0000-0000BD030000}"/>
    <cellStyle name="40% - Accent1 4 9" xfId="3311" xr:uid="{00000000-0005-0000-0000-0000BE030000}"/>
    <cellStyle name="40% - Accent1 5" xfId="79" xr:uid="{00000000-0005-0000-0000-0000BF030000}"/>
    <cellStyle name="40% - Accent1 5 2" xfId="80" xr:uid="{00000000-0005-0000-0000-0000C0030000}"/>
    <cellStyle name="40% - Accent1 5 3" xfId="6417" xr:uid="{00000000-0005-0000-0000-0000C1030000}"/>
    <cellStyle name="40% - Accent1 6" xfId="81" xr:uid="{00000000-0005-0000-0000-0000C2030000}"/>
    <cellStyle name="40% - Accent1 6 2" xfId="82" xr:uid="{00000000-0005-0000-0000-0000C3030000}"/>
    <cellStyle name="40% - Accent1 6 3" xfId="6418" xr:uid="{00000000-0005-0000-0000-0000C4030000}"/>
    <cellStyle name="40% - Accent1 7" xfId="5777" xr:uid="{00000000-0005-0000-0000-0000C5030000}"/>
    <cellStyle name="40% - Accent1 8" xfId="5778" xr:uid="{00000000-0005-0000-0000-0000C6030000}"/>
    <cellStyle name="40% - Accent1 9" xfId="5779" xr:uid="{00000000-0005-0000-0000-0000C7030000}"/>
    <cellStyle name="40% - Accent2 10" xfId="5780" xr:uid="{00000000-0005-0000-0000-0000C8030000}"/>
    <cellStyle name="40% - Accent2 11" xfId="5781" xr:uid="{00000000-0005-0000-0000-0000C9030000}"/>
    <cellStyle name="40% - Accent2 12" xfId="5782" xr:uid="{00000000-0005-0000-0000-0000CA030000}"/>
    <cellStyle name="40% - Accent2 13" xfId="5783" xr:uid="{00000000-0005-0000-0000-0000CB030000}"/>
    <cellStyle name="40% - Accent2 14" xfId="5784" xr:uid="{00000000-0005-0000-0000-0000CC030000}"/>
    <cellStyle name="40% - Accent2 15" xfId="5785" xr:uid="{00000000-0005-0000-0000-0000CD030000}"/>
    <cellStyle name="40% - Accent2 16" xfId="5786" xr:uid="{00000000-0005-0000-0000-0000CE030000}"/>
    <cellStyle name="40% - Accent2 2" xfId="83" xr:uid="{00000000-0005-0000-0000-0000CF030000}"/>
    <cellStyle name="40% - Accent2 2 10" xfId="3312" xr:uid="{00000000-0005-0000-0000-0000D0030000}"/>
    <cellStyle name="40% - Accent2 2 11" xfId="3313" xr:uid="{00000000-0005-0000-0000-0000D1030000}"/>
    <cellStyle name="40% - Accent2 2 12" xfId="3314" xr:uid="{00000000-0005-0000-0000-0000D2030000}"/>
    <cellStyle name="40% - Accent2 2 13" xfId="3315" xr:uid="{00000000-0005-0000-0000-0000D3030000}"/>
    <cellStyle name="40% - Accent2 2 14" xfId="3316" xr:uid="{00000000-0005-0000-0000-0000D4030000}"/>
    <cellStyle name="40% - Accent2 2 15" xfId="3317" xr:uid="{00000000-0005-0000-0000-0000D5030000}"/>
    <cellStyle name="40% - Accent2 2 15 2" xfId="3318" xr:uid="{00000000-0005-0000-0000-0000D6030000}"/>
    <cellStyle name="40% - Accent2 2 15 2 2" xfId="3319" xr:uid="{00000000-0005-0000-0000-0000D7030000}"/>
    <cellStyle name="40% - Accent2 2 15 2 2 2" xfId="3320" xr:uid="{00000000-0005-0000-0000-0000D8030000}"/>
    <cellStyle name="40% - Accent2 2 15 2 2 2 2" xfId="3321" xr:uid="{00000000-0005-0000-0000-0000D9030000}"/>
    <cellStyle name="40% - Accent2 2 15 2 2 2 2 2" xfId="3322" xr:uid="{00000000-0005-0000-0000-0000DA030000}"/>
    <cellStyle name="40% - Accent2 2 15 2 2 2 2 3" xfId="3323" xr:uid="{00000000-0005-0000-0000-0000DB030000}"/>
    <cellStyle name="40% - Accent2 2 15 2 2 2 3" xfId="3324" xr:uid="{00000000-0005-0000-0000-0000DC030000}"/>
    <cellStyle name="40% - Accent2 2 15 2 2 3" xfId="3325" xr:uid="{00000000-0005-0000-0000-0000DD030000}"/>
    <cellStyle name="40% - Accent2 2 15 2 2 4" xfId="3326" xr:uid="{00000000-0005-0000-0000-0000DE030000}"/>
    <cellStyle name="40% - Accent2 2 15 2 3" xfId="3327" xr:uid="{00000000-0005-0000-0000-0000DF030000}"/>
    <cellStyle name="40% - Accent2 2 15 2 4" xfId="3328" xr:uid="{00000000-0005-0000-0000-0000E0030000}"/>
    <cellStyle name="40% - Accent2 2 15 2 5" xfId="3329" xr:uid="{00000000-0005-0000-0000-0000E1030000}"/>
    <cellStyle name="40% - Accent2 2 15 2 5 2" xfId="3330" xr:uid="{00000000-0005-0000-0000-0000E2030000}"/>
    <cellStyle name="40% - Accent2 2 15 2 5 3" xfId="3331" xr:uid="{00000000-0005-0000-0000-0000E3030000}"/>
    <cellStyle name="40% - Accent2 2 15 2 6" xfId="3332" xr:uid="{00000000-0005-0000-0000-0000E4030000}"/>
    <cellStyle name="40% - Accent2 2 15 3" xfId="3333" xr:uid="{00000000-0005-0000-0000-0000E5030000}"/>
    <cellStyle name="40% - Accent2 2 15 4" xfId="3334" xr:uid="{00000000-0005-0000-0000-0000E6030000}"/>
    <cellStyle name="40% - Accent2 2 15 4 2" xfId="3335" xr:uid="{00000000-0005-0000-0000-0000E7030000}"/>
    <cellStyle name="40% - Accent2 2 15 4 2 2" xfId="3336" xr:uid="{00000000-0005-0000-0000-0000E8030000}"/>
    <cellStyle name="40% - Accent2 2 15 4 2 2 2" xfId="3337" xr:uid="{00000000-0005-0000-0000-0000E9030000}"/>
    <cellStyle name="40% - Accent2 2 15 4 2 2 3" xfId="3338" xr:uid="{00000000-0005-0000-0000-0000EA030000}"/>
    <cellStyle name="40% - Accent2 2 15 4 2 3" xfId="3339" xr:uid="{00000000-0005-0000-0000-0000EB030000}"/>
    <cellStyle name="40% - Accent2 2 15 4 3" xfId="3340" xr:uid="{00000000-0005-0000-0000-0000EC030000}"/>
    <cellStyle name="40% - Accent2 2 15 4 4" xfId="3341" xr:uid="{00000000-0005-0000-0000-0000ED030000}"/>
    <cellStyle name="40% - Accent2 2 15 5" xfId="3342" xr:uid="{00000000-0005-0000-0000-0000EE030000}"/>
    <cellStyle name="40% - Accent2 2 15 6" xfId="3343" xr:uid="{00000000-0005-0000-0000-0000EF030000}"/>
    <cellStyle name="40% - Accent2 2 15 6 2" xfId="3344" xr:uid="{00000000-0005-0000-0000-0000F0030000}"/>
    <cellStyle name="40% - Accent2 2 15 6 3" xfId="3345" xr:uid="{00000000-0005-0000-0000-0000F1030000}"/>
    <cellStyle name="40% - Accent2 2 15 7" xfId="3346" xr:uid="{00000000-0005-0000-0000-0000F2030000}"/>
    <cellStyle name="40% - Accent2 2 16" xfId="3347" xr:uid="{00000000-0005-0000-0000-0000F3030000}"/>
    <cellStyle name="40% - Accent2 2 17" xfId="3348" xr:uid="{00000000-0005-0000-0000-0000F4030000}"/>
    <cellStyle name="40% - Accent2 2 18" xfId="3349" xr:uid="{00000000-0005-0000-0000-0000F5030000}"/>
    <cellStyle name="40% - Accent2 2 19" xfId="3350" xr:uid="{00000000-0005-0000-0000-0000F6030000}"/>
    <cellStyle name="40% - Accent2 2 2" xfId="84" xr:uid="{00000000-0005-0000-0000-0000F7030000}"/>
    <cellStyle name="40% - Accent2 2 2 2" xfId="6699" xr:uid="{CBB45A08-354B-4855-9ADA-5913A40671CF}"/>
    <cellStyle name="40% - Accent2 2 20" xfId="3351" xr:uid="{00000000-0005-0000-0000-0000F8030000}"/>
    <cellStyle name="40% - Accent2 2 21" xfId="3352" xr:uid="{00000000-0005-0000-0000-0000F9030000}"/>
    <cellStyle name="40% - Accent2 2 22" xfId="3353" xr:uid="{00000000-0005-0000-0000-0000FA030000}"/>
    <cellStyle name="40% - Accent2 2 23" xfId="3354" xr:uid="{00000000-0005-0000-0000-0000FB030000}"/>
    <cellStyle name="40% - Accent2 2 24" xfId="3355" xr:uid="{00000000-0005-0000-0000-0000FC030000}"/>
    <cellStyle name="40% - Accent2 2 25" xfId="3356" xr:uid="{00000000-0005-0000-0000-0000FD030000}"/>
    <cellStyle name="40% - Accent2 2 26" xfId="3357" xr:uid="{00000000-0005-0000-0000-0000FE030000}"/>
    <cellStyle name="40% - Accent2 2 27" xfId="3358" xr:uid="{00000000-0005-0000-0000-0000FF030000}"/>
    <cellStyle name="40% - Accent2 2 28" xfId="3359" xr:uid="{00000000-0005-0000-0000-000000040000}"/>
    <cellStyle name="40% - Accent2 2 29" xfId="3360" xr:uid="{00000000-0005-0000-0000-000001040000}"/>
    <cellStyle name="40% - Accent2 2 3" xfId="3361" xr:uid="{00000000-0005-0000-0000-000002040000}"/>
    <cellStyle name="40% - Accent2 2 30" xfId="3362" xr:uid="{00000000-0005-0000-0000-000003040000}"/>
    <cellStyle name="40% - Accent2 2 31" xfId="3363" xr:uid="{00000000-0005-0000-0000-000004040000}"/>
    <cellStyle name="40% - Accent2 2 32" xfId="3364" xr:uid="{00000000-0005-0000-0000-000005040000}"/>
    <cellStyle name="40% - Accent2 2 33" xfId="3365" xr:uid="{00000000-0005-0000-0000-000006040000}"/>
    <cellStyle name="40% - Accent2 2 34" xfId="6419" xr:uid="{00000000-0005-0000-0000-000007040000}"/>
    <cellStyle name="40% - Accent2 2 4" xfId="3366" xr:uid="{00000000-0005-0000-0000-000008040000}"/>
    <cellStyle name="40% - Accent2 2 5" xfId="3367" xr:uid="{00000000-0005-0000-0000-000009040000}"/>
    <cellStyle name="40% - Accent2 2 6" xfId="3368" xr:uid="{00000000-0005-0000-0000-00000A040000}"/>
    <cellStyle name="40% - Accent2 2 7" xfId="3369" xr:uid="{00000000-0005-0000-0000-00000B040000}"/>
    <cellStyle name="40% - Accent2 2 8" xfId="3370" xr:uid="{00000000-0005-0000-0000-00000C040000}"/>
    <cellStyle name="40% - Accent2 2 9" xfId="3371" xr:uid="{00000000-0005-0000-0000-00000D040000}"/>
    <cellStyle name="40% - Accent2 3" xfId="85" xr:uid="{00000000-0005-0000-0000-00000E040000}"/>
    <cellStyle name="40% - Accent2 3 10" xfId="3372" xr:uid="{00000000-0005-0000-0000-00000F040000}"/>
    <cellStyle name="40% - Accent2 3 11" xfId="3373" xr:uid="{00000000-0005-0000-0000-000010040000}"/>
    <cellStyle name="40% - Accent2 3 12" xfId="3374" xr:uid="{00000000-0005-0000-0000-000011040000}"/>
    <cellStyle name="40% - Accent2 3 13" xfId="3375" xr:uid="{00000000-0005-0000-0000-000012040000}"/>
    <cellStyle name="40% - Accent2 3 14" xfId="3376" xr:uid="{00000000-0005-0000-0000-000013040000}"/>
    <cellStyle name="40% - Accent2 3 15" xfId="3377" xr:uid="{00000000-0005-0000-0000-000014040000}"/>
    <cellStyle name="40% - Accent2 3 16" xfId="3378" xr:uid="{00000000-0005-0000-0000-000015040000}"/>
    <cellStyle name="40% - Accent2 3 17" xfId="3379" xr:uid="{00000000-0005-0000-0000-000016040000}"/>
    <cellStyle name="40% - Accent2 3 18" xfId="3380" xr:uid="{00000000-0005-0000-0000-000017040000}"/>
    <cellStyle name="40% - Accent2 3 19" xfId="3381" xr:uid="{00000000-0005-0000-0000-000018040000}"/>
    <cellStyle name="40% - Accent2 3 2" xfId="86" xr:uid="{00000000-0005-0000-0000-000019040000}"/>
    <cellStyle name="40% - Accent2 3 2 2" xfId="6700" xr:uid="{D1B77419-EEE6-4655-B74B-8B2CBF32E313}"/>
    <cellStyle name="40% - Accent2 3 20" xfId="3382" xr:uid="{00000000-0005-0000-0000-00001A040000}"/>
    <cellStyle name="40% - Accent2 3 21" xfId="3383" xr:uid="{00000000-0005-0000-0000-00001B040000}"/>
    <cellStyle name="40% - Accent2 3 22" xfId="3384" xr:uid="{00000000-0005-0000-0000-00001C040000}"/>
    <cellStyle name="40% - Accent2 3 23" xfId="3385" xr:uid="{00000000-0005-0000-0000-00001D040000}"/>
    <cellStyle name="40% - Accent2 3 24" xfId="3386" xr:uid="{00000000-0005-0000-0000-00001E040000}"/>
    <cellStyle name="40% - Accent2 3 25" xfId="3387" xr:uid="{00000000-0005-0000-0000-00001F040000}"/>
    <cellStyle name="40% - Accent2 3 26" xfId="3388" xr:uid="{00000000-0005-0000-0000-000020040000}"/>
    <cellStyle name="40% - Accent2 3 27" xfId="3389" xr:uid="{00000000-0005-0000-0000-000021040000}"/>
    <cellStyle name="40% - Accent2 3 28" xfId="3390" xr:uid="{00000000-0005-0000-0000-000022040000}"/>
    <cellStyle name="40% - Accent2 3 29" xfId="6420" xr:uid="{00000000-0005-0000-0000-000023040000}"/>
    <cellStyle name="40% - Accent2 3 3" xfId="3391" xr:uid="{00000000-0005-0000-0000-000024040000}"/>
    <cellStyle name="40% - Accent2 3 4" xfId="3392" xr:uid="{00000000-0005-0000-0000-000025040000}"/>
    <cellStyle name="40% - Accent2 3 5" xfId="3393" xr:uid="{00000000-0005-0000-0000-000026040000}"/>
    <cellStyle name="40% - Accent2 3 6" xfId="3394" xr:uid="{00000000-0005-0000-0000-000027040000}"/>
    <cellStyle name="40% - Accent2 3 7" xfId="3395" xr:uid="{00000000-0005-0000-0000-000028040000}"/>
    <cellStyle name="40% - Accent2 3 8" xfId="3396" xr:uid="{00000000-0005-0000-0000-000029040000}"/>
    <cellStyle name="40% - Accent2 3 9" xfId="3397" xr:uid="{00000000-0005-0000-0000-00002A040000}"/>
    <cellStyle name="40% - Accent2 4" xfId="87" xr:uid="{00000000-0005-0000-0000-00002B040000}"/>
    <cellStyle name="40% - Accent2 4 10" xfId="3398" xr:uid="{00000000-0005-0000-0000-00002C040000}"/>
    <cellStyle name="40% - Accent2 4 11" xfId="3399" xr:uid="{00000000-0005-0000-0000-00002D040000}"/>
    <cellStyle name="40% - Accent2 4 12" xfId="3400" xr:uid="{00000000-0005-0000-0000-00002E040000}"/>
    <cellStyle name="40% - Accent2 4 13" xfId="3401" xr:uid="{00000000-0005-0000-0000-00002F040000}"/>
    <cellStyle name="40% - Accent2 4 14" xfId="3402" xr:uid="{00000000-0005-0000-0000-000030040000}"/>
    <cellStyle name="40% - Accent2 4 15" xfId="3403" xr:uid="{00000000-0005-0000-0000-000031040000}"/>
    <cellStyle name="40% - Accent2 4 16" xfId="3404" xr:uid="{00000000-0005-0000-0000-000032040000}"/>
    <cellStyle name="40% - Accent2 4 17" xfId="3405" xr:uid="{00000000-0005-0000-0000-000033040000}"/>
    <cellStyle name="40% - Accent2 4 18" xfId="3406" xr:uid="{00000000-0005-0000-0000-000034040000}"/>
    <cellStyle name="40% - Accent2 4 19" xfId="3407" xr:uid="{00000000-0005-0000-0000-000035040000}"/>
    <cellStyle name="40% - Accent2 4 2" xfId="88" xr:uid="{00000000-0005-0000-0000-000036040000}"/>
    <cellStyle name="40% - Accent2 4 2 2" xfId="6701" xr:uid="{F8D3540A-3928-4B1A-8A7C-C52AE42ADACC}"/>
    <cellStyle name="40% - Accent2 4 20" xfId="3408" xr:uid="{00000000-0005-0000-0000-000037040000}"/>
    <cellStyle name="40% - Accent2 4 21" xfId="3409" xr:uid="{00000000-0005-0000-0000-000038040000}"/>
    <cellStyle name="40% - Accent2 4 22" xfId="3410" xr:uid="{00000000-0005-0000-0000-000039040000}"/>
    <cellStyle name="40% - Accent2 4 23" xfId="3411" xr:uid="{00000000-0005-0000-0000-00003A040000}"/>
    <cellStyle name="40% - Accent2 4 24" xfId="3412" xr:uid="{00000000-0005-0000-0000-00003B040000}"/>
    <cellStyle name="40% - Accent2 4 25" xfId="3413" xr:uid="{00000000-0005-0000-0000-00003C040000}"/>
    <cellStyle name="40% - Accent2 4 26" xfId="6421" xr:uid="{00000000-0005-0000-0000-00003D040000}"/>
    <cellStyle name="40% - Accent2 4 3" xfId="3414" xr:uid="{00000000-0005-0000-0000-00003E040000}"/>
    <cellStyle name="40% - Accent2 4 4" xfId="3415" xr:uid="{00000000-0005-0000-0000-00003F040000}"/>
    <cellStyle name="40% - Accent2 4 5" xfId="3416" xr:uid="{00000000-0005-0000-0000-000040040000}"/>
    <cellStyle name="40% - Accent2 4 6" xfId="3417" xr:uid="{00000000-0005-0000-0000-000041040000}"/>
    <cellStyle name="40% - Accent2 4 7" xfId="3418" xr:uid="{00000000-0005-0000-0000-000042040000}"/>
    <cellStyle name="40% - Accent2 4 8" xfId="3419" xr:uid="{00000000-0005-0000-0000-000043040000}"/>
    <cellStyle name="40% - Accent2 4 9" xfId="3420" xr:uid="{00000000-0005-0000-0000-000044040000}"/>
    <cellStyle name="40% - Accent2 5" xfId="89" xr:uid="{00000000-0005-0000-0000-000045040000}"/>
    <cellStyle name="40% - Accent2 5 2" xfId="90" xr:uid="{00000000-0005-0000-0000-000046040000}"/>
    <cellStyle name="40% - Accent2 5 3" xfId="6422" xr:uid="{00000000-0005-0000-0000-000047040000}"/>
    <cellStyle name="40% - Accent2 6" xfId="91" xr:uid="{00000000-0005-0000-0000-000048040000}"/>
    <cellStyle name="40% - Accent2 6 2" xfId="92" xr:uid="{00000000-0005-0000-0000-000049040000}"/>
    <cellStyle name="40% - Accent2 6 3" xfId="6423" xr:uid="{00000000-0005-0000-0000-00004A040000}"/>
    <cellStyle name="40% - Accent2 7" xfId="5787" xr:uid="{00000000-0005-0000-0000-00004B040000}"/>
    <cellStyle name="40% - Accent2 8" xfId="5788" xr:uid="{00000000-0005-0000-0000-00004C040000}"/>
    <cellStyle name="40% - Accent2 9" xfId="5789" xr:uid="{00000000-0005-0000-0000-00004D040000}"/>
    <cellStyle name="40% - Accent3 10" xfId="5790" xr:uid="{00000000-0005-0000-0000-00004E040000}"/>
    <cellStyle name="40% - Accent3 11" xfId="5791" xr:uid="{00000000-0005-0000-0000-00004F040000}"/>
    <cellStyle name="40% - Accent3 12" xfId="5792" xr:uid="{00000000-0005-0000-0000-000050040000}"/>
    <cellStyle name="40% - Accent3 13" xfId="5793" xr:uid="{00000000-0005-0000-0000-000051040000}"/>
    <cellStyle name="40% - Accent3 14" xfId="5794" xr:uid="{00000000-0005-0000-0000-000052040000}"/>
    <cellStyle name="40% - Accent3 15" xfId="5795" xr:uid="{00000000-0005-0000-0000-000053040000}"/>
    <cellStyle name="40% - Accent3 16" xfId="5796" xr:uid="{00000000-0005-0000-0000-000054040000}"/>
    <cellStyle name="40% - Accent3 2" xfId="93" xr:uid="{00000000-0005-0000-0000-000055040000}"/>
    <cellStyle name="40% - Accent3 2 10" xfId="3421" xr:uid="{00000000-0005-0000-0000-000056040000}"/>
    <cellStyle name="40% - Accent3 2 11" xfId="3422" xr:uid="{00000000-0005-0000-0000-000057040000}"/>
    <cellStyle name="40% - Accent3 2 12" xfId="3423" xr:uid="{00000000-0005-0000-0000-000058040000}"/>
    <cellStyle name="40% - Accent3 2 13" xfId="3424" xr:uid="{00000000-0005-0000-0000-000059040000}"/>
    <cellStyle name="40% - Accent3 2 14" xfId="3425" xr:uid="{00000000-0005-0000-0000-00005A040000}"/>
    <cellStyle name="40% - Accent3 2 15" xfId="3426" xr:uid="{00000000-0005-0000-0000-00005B040000}"/>
    <cellStyle name="40% - Accent3 2 15 2" xfId="3427" xr:uid="{00000000-0005-0000-0000-00005C040000}"/>
    <cellStyle name="40% - Accent3 2 15 2 2" xfId="3428" xr:uid="{00000000-0005-0000-0000-00005D040000}"/>
    <cellStyle name="40% - Accent3 2 15 2 2 2" xfId="3429" xr:uid="{00000000-0005-0000-0000-00005E040000}"/>
    <cellStyle name="40% - Accent3 2 15 2 2 2 2" xfId="3430" xr:uid="{00000000-0005-0000-0000-00005F040000}"/>
    <cellStyle name="40% - Accent3 2 15 2 2 2 2 2" xfId="3431" xr:uid="{00000000-0005-0000-0000-000060040000}"/>
    <cellStyle name="40% - Accent3 2 15 2 2 2 2 3" xfId="3432" xr:uid="{00000000-0005-0000-0000-000061040000}"/>
    <cellStyle name="40% - Accent3 2 15 2 2 2 3" xfId="3433" xr:uid="{00000000-0005-0000-0000-000062040000}"/>
    <cellStyle name="40% - Accent3 2 15 2 2 3" xfId="3434" xr:uid="{00000000-0005-0000-0000-000063040000}"/>
    <cellStyle name="40% - Accent3 2 15 2 2 4" xfId="3435" xr:uid="{00000000-0005-0000-0000-000064040000}"/>
    <cellStyle name="40% - Accent3 2 15 2 3" xfId="3436" xr:uid="{00000000-0005-0000-0000-000065040000}"/>
    <cellStyle name="40% - Accent3 2 15 2 4" xfId="3437" xr:uid="{00000000-0005-0000-0000-000066040000}"/>
    <cellStyle name="40% - Accent3 2 15 2 5" xfId="3438" xr:uid="{00000000-0005-0000-0000-000067040000}"/>
    <cellStyle name="40% - Accent3 2 15 2 5 2" xfId="3439" xr:uid="{00000000-0005-0000-0000-000068040000}"/>
    <cellStyle name="40% - Accent3 2 15 2 5 3" xfId="3440" xr:uid="{00000000-0005-0000-0000-000069040000}"/>
    <cellStyle name="40% - Accent3 2 15 2 6" xfId="3441" xr:uid="{00000000-0005-0000-0000-00006A040000}"/>
    <cellStyle name="40% - Accent3 2 15 3" xfId="3442" xr:uid="{00000000-0005-0000-0000-00006B040000}"/>
    <cellStyle name="40% - Accent3 2 15 4" xfId="3443" xr:uid="{00000000-0005-0000-0000-00006C040000}"/>
    <cellStyle name="40% - Accent3 2 15 4 2" xfId="3444" xr:uid="{00000000-0005-0000-0000-00006D040000}"/>
    <cellStyle name="40% - Accent3 2 15 4 2 2" xfId="3445" xr:uid="{00000000-0005-0000-0000-00006E040000}"/>
    <cellStyle name="40% - Accent3 2 15 4 2 2 2" xfId="3446" xr:uid="{00000000-0005-0000-0000-00006F040000}"/>
    <cellStyle name="40% - Accent3 2 15 4 2 2 3" xfId="3447" xr:uid="{00000000-0005-0000-0000-000070040000}"/>
    <cellStyle name="40% - Accent3 2 15 4 2 3" xfId="3448" xr:uid="{00000000-0005-0000-0000-000071040000}"/>
    <cellStyle name="40% - Accent3 2 15 4 3" xfId="3449" xr:uid="{00000000-0005-0000-0000-000072040000}"/>
    <cellStyle name="40% - Accent3 2 15 4 4" xfId="3450" xr:uid="{00000000-0005-0000-0000-000073040000}"/>
    <cellStyle name="40% - Accent3 2 15 5" xfId="3451" xr:uid="{00000000-0005-0000-0000-000074040000}"/>
    <cellStyle name="40% - Accent3 2 15 6" xfId="3452" xr:uid="{00000000-0005-0000-0000-000075040000}"/>
    <cellStyle name="40% - Accent3 2 15 6 2" xfId="3453" xr:uid="{00000000-0005-0000-0000-000076040000}"/>
    <cellStyle name="40% - Accent3 2 15 6 3" xfId="3454" xr:uid="{00000000-0005-0000-0000-000077040000}"/>
    <cellStyle name="40% - Accent3 2 15 7" xfId="3455" xr:uid="{00000000-0005-0000-0000-000078040000}"/>
    <cellStyle name="40% - Accent3 2 16" xfId="3456" xr:uid="{00000000-0005-0000-0000-000079040000}"/>
    <cellStyle name="40% - Accent3 2 17" xfId="3457" xr:uid="{00000000-0005-0000-0000-00007A040000}"/>
    <cellStyle name="40% - Accent3 2 18" xfId="3458" xr:uid="{00000000-0005-0000-0000-00007B040000}"/>
    <cellStyle name="40% - Accent3 2 19" xfId="3459" xr:uid="{00000000-0005-0000-0000-00007C040000}"/>
    <cellStyle name="40% - Accent3 2 2" xfId="94" xr:uid="{00000000-0005-0000-0000-00007D040000}"/>
    <cellStyle name="40% - Accent3 2 2 2" xfId="6702" xr:uid="{0DAAC307-D974-4D37-9836-B9E00D0BB5FC}"/>
    <cellStyle name="40% - Accent3 2 20" xfId="3460" xr:uid="{00000000-0005-0000-0000-00007E040000}"/>
    <cellStyle name="40% - Accent3 2 21" xfId="3461" xr:uid="{00000000-0005-0000-0000-00007F040000}"/>
    <cellStyle name="40% - Accent3 2 22" xfId="3462" xr:uid="{00000000-0005-0000-0000-000080040000}"/>
    <cellStyle name="40% - Accent3 2 23" xfId="3463" xr:uid="{00000000-0005-0000-0000-000081040000}"/>
    <cellStyle name="40% - Accent3 2 24" xfId="3464" xr:uid="{00000000-0005-0000-0000-000082040000}"/>
    <cellStyle name="40% - Accent3 2 25" xfId="3465" xr:uid="{00000000-0005-0000-0000-000083040000}"/>
    <cellStyle name="40% - Accent3 2 26" xfId="3466" xr:uid="{00000000-0005-0000-0000-000084040000}"/>
    <cellStyle name="40% - Accent3 2 27" xfId="3467" xr:uid="{00000000-0005-0000-0000-000085040000}"/>
    <cellStyle name="40% - Accent3 2 28" xfId="3468" xr:uid="{00000000-0005-0000-0000-000086040000}"/>
    <cellStyle name="40% - Accent3 2 29" xfId="3469" xr:uid="{00000000-0005-0000-0000-000087040000}"/>
    <cellStyle name="40% - Accent3 2 3" xfId="3470" xr:uid="{00000000-0005-0000-0000-000088040000}"/>
    <cellStyle name="40% - Accent3 2 30" xfId="3471" xr:uid="{00000000-0005-0000-0000-000089040000}"/>
    <cellStyle name="40% - Accent3 2 31" xfId="3472" xr:uid="{00000000-0005-0000-0000-00008A040000}"/>
    <cellStyle name="40% - Accent3 2 32" xfId="3473" xr:uid="{00000000-0005-0000-0000-00008B040000}"/>
    <cellStyle name="40% - Accent3 2 33" xfId="3474" xr:uid="{00000000-0005-0000-0000-00008C040000}"/>
    <cellStyle name="40% - Accent3 2 34" xfId="3475" xr:uid="{00000000-0005-0000-0000-00008D040000}"/>
    <cellStyle name="40% - Accent3 2 35" xfId="6424" xr:uid="{00000000-0005-0000-0000-00008E040000}"/>
    <cellStyle name="40% - Accent3 2 4" xfId="3476" xr:uid="{00000000-0005-0000-0000-00008F040000}"/>
    <cellStyle name="40% - Accent3 2 5" xfId="3477" xr:uid="{00000000-0005-0000-0000-000090040000}"/>
    <cellStyle name="40% - Accent3 2 6" xfId="3478" xr:uid="{00000000-0005-0000-0000-000091040000}"/>
    <cellStyle name="40% - Accent3 2 7" xfId="3479" xr:uid="{00000000-0005-0000-0000-000092040000}"/>
    <cellStyle name="40% - Accent3 2 8" xfId="3480" xr:uid="{00000000-0005-0000-0000-000093040000}"/>
    <cellStyle name="40% - Accent3 2 9" xfId="3481" xr:uid="{00000000-0005-0000-0000-000094040000}"/>
    <cellStyle name="40% - Accent3 3" xfId="95" xr:uid="{00000000-0005-0000-0000-000095040000}"/>
    <cellStyle name="40% - Accent3 3 10" xfId="3482" xr:uid="{00000000-0005-0000-0000-000096040000}"/>
    <cellStyle name="40% - Accent3 3 11" xfId="3483" xr:uid="{00000000-0005-0000-0000-000097040000}"/>
    <cellStyle name="40% - Accent3 3 12" xfId="3484" xr:uid="{00000000-0005-0000-0000-000098040000}"/>
    <cellStyle name="40% - Accent3 3 13" xfId="3485" xr:uid="{00000000-0005-0000-0000-000099040000}"/>
    <cellStyle name="40% - Accent3 3 14" xfId="3486" xr:uid="{00000000-0005-0000-0000-00009A040000}"/>
    <cellStyle name="40% - Accent3 3 15" xfId="3487" xr:uid="{00000000-0005-0000-0000-00009B040000}"/>
    <cellStyle name="40% - Accent3 3 16" xfId="3488" xr:uid="{00000000-0005-0000-0000-00009C040000}"/>
    <cellStyle name="40% - Accent3 3 17" xfId="3489" xr:uid="{00000000-0005-0000-0000-00009D040000}"/>
    <cellStyle name="40% - Accent3 3 18" xfId="3490" xr:uid="{00000000-0005-0000-0000-00009E040000}"/>
    <cellStyle name="40% - Accent3 3 19" xfId="3491" xr:uid="{00000000-0005-0000-0000-00009F040000}"/>
    <cellStyle name="40% - Accent3 3 2" xfId="96" xr:uid="{00000000-0005-0000-0000-0000A0040000}"/>
    <cellStyle name="40% - Accent3 3 2 2" xfId="6703" xr:uid="{0701D7BC-74D6-4381-8AB7-9FBDDDDA97A9}"/>
    <cellStyle name="40% - Accent3 3 20" xfId="3492" xr:uid="{00000000-0005-0000-0000-0000A1040000}"/>
    <cellStyle name="40% - Accent3 3 21" xfId="3493" xr:uid="{00000000-0005-0000-0000-0000A2040000}"/>
    <cellStyle name="40% - Accent3 3 22" xfId="3494" xr:uid="{00000000-0005-0000-0000-0000A3040000}"/>
    <cellStyle name="40% - Accent3 3 23" xfId="3495" xr:uid="{00000000-0005-0000-0000-0000A4040000}"/>
    <cellStyle name="40% - Accent3 3 24" xfId="3496" xr:uid="{00000000-0005-0000-0000-0000A5040000}"/>
    <cellStyle name="40% - Accent3 3 25" xfId="3497" xr:uid="{00000000-0005-0000-0000-0000A6040000}"/>
    <cellStyle name="40% - Accent3 3 26" xfId="3498" xr:uid="{00000000-0005-0000-0000-0000A7040000}"/>
    <cellStyle name="40% - Accent3 3 27" xfId="3499" xr:uid="{00000000-0005-0000-0000-0000A8040000}"/>
    <cellStyle name="40% - Accent3 3 28" xfId="3500" xr:uid="{00000000-0005-0000-0000-0000A9040000}"/>
    <cellStyle name="40% - Accent3 3 29" xfId="6425" xr:uid="{00000000-0005-0000-0000-0000AA040000}"/>
    <cellStyle name="40% - Accent3 3 3" xfId="3501" xr:uid="{00000000-0005-0000-0000-0000AB040000}"/>
    <cellStyle name="40% - Accent3 3 4" xfId="3502" xr:uid="{00000000-0005-0000-0000-0000AC040000}"/>
    <cellStyle name="40% - Accent3 3 5" xfId="3503" xr:uid="{00000000-0005-0000-0000-0000AD040000}"/>
    <cellStyle name="40% - Accent3 3 6" xfId="3504" xr:uid="{00000000-0005-0000-0000-0000AE040000}"/>
    <cellStyle name="40% - Accent3 3 7" xfId="3505" xr:uid="{00000000-0005-0000-0000-0000AF040000}"/>
    <cellStyle name="40% - Accent3 3 8" xfId="3506" xr:uid="{00000000-0005-0000-0000-0000B0040000}"/>
    <cellStyle name="40% - Accent3 3 9" xfId="3507" xr:uid="{00000000-0005-0000-0000-0000B1040000}"/>
    <cellStyle name="40% - Accent3 4" xfId="97" xr:uid="{00000000-0005-0000-0000-0000B2040000}"/>
    <cellStyle name="40% - Accent3 4 10" xfId="3508" xr:uid="{00000000-0005-0000-0000-0000B3040000}"/>
    <cellStyle name="40% - Accent3 4 11" xfId="3509" xr:uid="{00000000-0005-0000-0000-0000B4040000}"/>
    <cellStyle name="40% - Accent3 4 12" xfId="3510" xr:uid="{00000000-0005-0000-0000-0000B5040000}"/>
    <cellStyle name="40% - Accent3 4 13" xfId="3511" xr:uid="{00000000-0005-0000-0000-0000B6040000}"/>
    <cellStyle name="40% - Accent3 4 14" xfId="3512" xr:uid="{00000000-0005-0000-0000-0000B7040000}"/>
    <cellStyle name="40% - Accent3 4 15" xfId="3513" xr:uid="{00000000-0005-0000-0000-0000B8040000}"/>
    <cellStyle name="40% - Accent3 4 16" xfId="3514" xr:uid="{00000000-0005-0000-0000-0000B9040000}"/>
    <cellStyle name="40% - Accent3 4 17" xfId="3515" xr:uid="{00000000-0005-0000-0000-0000BA040000}"/>
    <cellStyle name="40% - Accent3 4 18" xfId="3516" xr:uid="{00000000-0005-0000-0000-0000BB040000}"/>
    <cellStyle name="40% - Accent3 4 19" xfId="3517" xr:uid="{00000000-0005-0000-0000-0000BC040000}"/>
    <cellStyle name="40% - Accent3 4 2" xfId="98" xr:uid="{00000000-0005-0000-0000-0000BD040000}"/>
    <cellStyle name="40% - Accent3 4 2 2" xfId="6704" xr:uid="{193286BC-81AE-4445-8242-9F82E08D0555}"/>
    <cellStyle name="40% - Accent3 4 20" xfId="3518" xr:uid="{00000000-0005-0000-0000-0000BE040000}"/>
    <cellStyle name="40% - Accent3 4 21" xfId="3519" xr:uid="{00000000-0005-0000-0000-0000BF040000}"/>
    <cellStyle name="40% - Accent3 4 22" xfId="3520" xr:uid="{00000000-0005-0000-0000-0000C0040000}"/>
    <cellStyle name="40% - Accent3 4 23" xfId="3521" xr:uid="{00000000-0005-0000-0000-0000C1040000}"/>
    <cellStyle name="40% - Accent3 4 24" xfId="3522" xr:uid="{00000000-0005-0000-0000-0000C2040000}"/>
    <cellStyle name="40% - Accent3 4 25" xfId="3523" xr:uid="{00000000-0005-0000-0000-0000C3040000}"/>
    <cellStyle name="40% - Accent3 4 26" xfId="6426" xr:uid="{00000000-0005-0000-0000-0000C4040000}"/>
    <cellStyle name="40% - Accent3 4 3" xfId="3524" xr:uid="{00000000-0005-0000-0000-0000C5040000}"/>
    <cellStyle name="40% - Accent3 4 4" xfId="3525" xr:uid="{00000000-0005-0000-0000-0000C6040000}"/>
    <cellStyle name="40% - Accent3 4 5" xfId="3526" xr:uid="{00000000-0005-0000-0000-0000C7040000}"/>
    <cellStyle name="40% - Accent3 4 6" xfId="3527" xr:uid="{00000000-0005-0000-0000-0000C8040000}"/>
    <cellStyle name="40% - Accent3 4 7" xfId="3528" xr:uid="{00000000-0005-0000-0000-0000C9040000}"/>
    <cellStyle name="40% - Accent3 4 8" xfId="3529" xr:uid="{00000000-0005-0000-0000-0000CA040000}"/>
    <cellStyle name="40% - Accent3 4 9" xfId="3530" xr:uid="{00000000-0005-0000-0000-0000CB040000}"/>
    <cellStyle name="40% - Accent3 5" xfId="99" xr:uid="{00000000-0005-0000-0000-0000CC040000}"/>
    <cellStyle name="40% - Accent3 5 2" xfId="100" xr:uid="{00000000-0005-0000-0000-0000CD040000}"/>
    <cellStyle name="40% - Accent3 5 3" xfId="6427" xr:uid="{00000000-0005-0000-0000-0000CE040000}"/>
    <cellStyle name="40% - Accent3 6" xfId="101" xr:uid="{00000000-0005-0000-0000-0000CF040000}"/>
    <cellStyle name="40% - Accent3 6 2" xfId="102" xr:uid="{00000000-0005-0000-0000-0000D0040000}"/>
    <cellStyle name="40% - Accent3 6 3" xfId="6428" xr:uid="{00000000-0005-0000-0000-0000D1040000}"/>
    <cellStyle name="40% - Accent3 7" xfId="5797" xr:uid="{00000000-0005-0000-0000-0000D2040000}"/>
    <cellStyle name="40% - Accent3 8" xfId="5798" xr:uid="{00000000-0005-0000-0000-0000D3040000}"/>
    <cellStyle name="40% - Accent3 9" xfId="5799" xr:uid="{00000000-0005-0000-0000-0000D4040000}"/>
    <cellStyle name="40% - Accent4 10" xfId="5800" xr:uid="{00000000-0005-0000-0000-0000D5040000}"/>
    <cellStyle name="40% - Accent4 11" xfId="5801" xr:uid="{00000000-0005-0000-0000-0000D6040000}"/>
    <cellStyle name="40% - Accent4 12" xfId="5802" xr:uid="{00000000-0005-0000-0000-0000D7040000}"/>
    <cellStyle name="40% - Accent4 13" xfId="5803" xr:uid="{00000000-0005-0000-0000-0000D8040000}"/>
    <cellStyle name="40% - Accent4 14" xfId="5804" xr:uid="{00000000-0005-0000-0000-0000D9040000}"/>
    <cellStyle name="40% - Accent4 15" xfId="5805" xr:uid="{00000000-0005-0000-0000-0000DA040000}"/>
    <cellStyle name="40% - Accent4 16" xfId="5806" xr:uid="{00000000-0005-0000-0000-0000DB040000}"/>
    <cellStyle name="40% - Accent4 2" xfId="103" xr:uid="{00000000-0005-0000-0000-0000DC040000}"/>
    <cellStyle name="40% - Accent4 2 10" xfId="3531" xr:uid="{00000000-0005-0000-0000-0000DD040000}"/>
    <cellStyle name="40% - Accent4 2 11" xfId="3532" xr:uid="{00000000-0005-0000-0000-0000DE040000}"/>
    <cellStyle name="40% - Accent4 2 12" xfId="3533" xr:uid="{00000000-0005-0000-0000-0000DF040000}"/>
    <cellStyle name="40% - Accent4 2 13" xfId="3534" xr:uid="{00000000-0005-0000-0000-0000E0040000}"/>
    <cellStyle name="40% - Accent4 2 14" xfId="3535" xr:uid="{00000000-0005-0000-0000-0000E1040000}"/>
    <cellStyle name="40% - Accent4 2 15" xfId="3536" xr:uid="{00000000-0005-0000-0000-0000E2040000}"/>
    <cellStyle name="40% - Accent4 2 15 2" xfId="3537" xr:uid="{00000000-0005-0000-0000-0000E3040000}"/>
    <cellStyle name="40% - Accent4 2 15 2 2" xfId="3538" xr:uid="{00000000-0005-0000-0000-0000E4040000}"/>
    <cellStyle name="40% - Accent4 2 15 2 2 2" xfId="3539" xr:uid="{00000000-0005-0000-0000-0000E5040000}"/>
    <cellStyle name="40% - Accent4 2 15 2 2 2 2" xfId="3540" xr:uid="{00000000-0005-0000-0000-0000E6040000}"/>
    <cellStyle name="40% - Accent4 2 15 2 2 2 2 2" xfId="3541" xr:uid="{00000000-0005-0000-0000-0000E7040000}"/>
    <cellStyle name="40% - Accent4 2 15 2 2 2 2 3" xfId="3542" xr:uid="{00000000-0005-0000-0000-0000E8040000}"/>
    <cellStyle name="40% - Accent4 2 15 2 2 2 3" xfId="3543" xr:uid="{00000000-0005-0000-0000-0000E9040000}"/>
    <cellStyle name="40% - Accent4 2 15 2 2 3" xfId="3544" xr:uid="{00000000-0005-0000-0000-0000EA040000}"/>
    <cellStyle name="40% - Accent4 2 15 2 2 4" xfId="3545" xr:uid="{00000000-0005-0000-0000-0000EB040000}"/>
    <cellStyle name="40% - Accent4 2 15 2 3" xfId="3546" xr:uid="{00000000-0005-0000-0000-0000EC040000}"/>
    <cellStyle name="40% - Accent4 2 15 2 4" xfId="3547" xr:uid="{00000000-0005-0000-0000-0000ED040000}"/>
    <cellStyle name="40% - Accent4 2 15 2 5" xfId="3548" xr:uid="{00000000-0005-0000-0000-0000EE040000}"/>
    <cellStyle name="40% - Accent4 2 15 2 5 2" xfId="3549" xr:uid="{00000000-0005-0000-0000-0000EF040000}"/>
    <cellStyle name="40% - Accent4 2 15 2 5 3" xfId="3550" xr:uid="{00000000-0005-0000-0000-0000F0040000}"/>
    <cellStyle name="40% - Accent4 2 15 2 6" xfId="3551" xr:uid="{00000000-0005-0000-0000-0000F1040000}"/>
    <cellStyle name="40% - Accent4 2 15 3" xfId="3552" xr:uid="{00000000-0005-0000-0000-0000F2040000}"/>
    <cellStyle name="40% - Accent4 2 15 4" xfId="3553" xr:uid="{00000000-0005-0000-0000-0000F3040000}"/>
    <cellStyle name="40% - Accent4 2 15 4 2" xfId="3554" xr:uid="{00000000-0005-0000-0000-0000F4040000}"/>
    <cellStyle name="40% - Accent4 2 15 4 2 2" xfId="3555" xr:uid="{00000000-0005-0000-0000-0000F5040000}"/>
    <cellStyle name="40% - Accent4 2 15 4 2 2 2" xfId="3556" xr:uid="{00000000-0005-0000-0000-0000F6040000}"/>
    <cellStyle name="40% - Accent4 2 15 4 2 2 3" xfId="3557" xr:uid="{00000000-0005-0000-0000-0000F7040000}"/>
    <cellStyle name="40% - Accent4 2 15 4 2 3" xfId="3558" xr:uid="{00000000-0005-0000-0000-0000F8040000}"/>
    <cellStyle name="40% - Accent4 2 15 4 3" xfId="3559" xr:uid="{00000000-0005-0000-0000-0000F9040000}"/>
    <cellStyle name="40% - Accent4 2 15 4 4" xfId="3560" xr:uid="{00000000-0005-0000-0000-0000FA040000}"/>
    <cellStyle name="40% - Accent4 2 15 5" xfId="3561" xr:uid="{00000000-0005-0000-0000-0000FB040000}"/>
    <cellStyle name="40% - Accent4 2 15 6" xfId="3562" xr:uid="{00000000-0005-0000-0000-0000FC040000}"/>
    <cellStyle name="40% - Accent4 2 15 6 2" xfId="3563" xr:uid="{00000000-0005-0000-0000-0000FD040000}"/>
    <cellStyle name="40% - Accent4 2 15 6 3" xfId="3564" xr:uid="{00000000-0005-0000-0000-0000FE040000}"/>
    <cellStyle name="40% - Accent4 2 15 7" xfId="3565" xr:uid="{00000000-0005-0000-0000-0000FF040000}"/>
    <cellStyle name="40% - Accent4 2 16" xfId="3566" xr:uid="{00000000-0005-0000-0000-000000050000}"/>
    <cellStyle name="40% - Accent4 2 17" xfId="3567" xr:uid="{00000000-0005-0000-0000-000001050000}"/>
    <cellStyle name="40% - Accent4 2 18" xfId="3568" xr:uid="{00000000-0005-0000-0000-000002050000}"/>
    <cellStyle name="40% - Accent4 2 19" xfId="3569" xr:uid="{00000000-0005-0000-0000-000003050000}"/>
    <cellStyle name="40% - Accent4 2 2" xfId="104" xr:uid="{00000000-0005-0000-0000-000004050000}"/>
    <cellStyle name="40% - Accent4 2 2 2" xfId="6705" xr:uid="{D007B424-B518-44CD-9DC4-61CA22BFE03B}"/>
    <cellStyle name="40% - Accent4 2 20" xfId="3570" xr:uid="{00000000-0005-0000-0000-000005050000}"/>
    <cellStyle name="40% - Accent4 2 21" xfId="3571" xr:uid="{00000000-0005-0000-0000-000006050000}"/>
    <cellStyle name="40% - Accent4 2 22" xfId="3572" xr:uid="{00000000-0005-0000-0000-000007050000}"/>
    <cellStyle name="40% - Accent4 2 23" xfId="3573" xr:uid="{00000000-0005-0000-0000-000008050000}"/>
    <cellStyle name="40% - Accent4 2 24" xfId="3574" xr:uid="{00000000-0005-0000-0000-000009050000}"/>
    <cellStyle name="40% - Accent4 2 25" xfId="3575" xr:uid="{00000000-0005-0000-0000-00000A050000}"/>
    <cellStyle name="40% - Accent4 2 26" xfId="3576" xr:uid="{00000000-0005-0000-0000-00000B050000}"/>
    <cellStyle name="40% - Accent4 2 27" xfId="3577" xr:uid="{00000000-0005-0000-0000-00000C050000}"/>
    <cellStyle name="40% - Accent4 2 28" xfId="3578" xr:uid="{00000000-0005-0000-0000-00000D050000}"/>
    <cellStyle name="40% - Accent4 2 29" xfId="3579" xr:uid="{00000000-0005-0000-0000-00000E050000}"/>
    <cellStyle name="40% - Accent4 2 3" xfId="3580" xr:uid="{00000000-0005-0000-0000-00000F050000}"/>
    <cellStyle name="40% - Accent4 2 30" xfId="3581" xr:uid="{00000000-0005-0000-0000-000010050000}"/>
    <cellStyle name="40% - Accent4 2 31" xfId="3582" xr:uid="{00000000-0005-0000-0000-000011050000}"/>
    <cellStyle name="40% - Accent4 2 32" xfId="3583" xr:uid="{00000000-0005-0000-0000-000012050000}"/>
    <cellStyle name="40% - Accent4 2 33" xfId="3584" xr:uid="{00000000-0005-0000-0000-000013050000}"/>
    <cellStyle name="40% - Accent4 2 34" xfId="3585" xr:uid="{00000000-0005-0000-0000-000014050000}"/>
    <cellStyle name="40% - Accent4 2 35" xfId="6429" xr:uid="{00000000-0005-0000-0000-000015050000}"/>
    <cellStyle name="40% - Accent4 2 4" xfId="3586" xr:uid="{00000000-0005-0000-0000-000016050000}"/>
    <cellStyle name="40% - Accent4 2 5" xfId="3587" xr:uid="{00000000-0005-0000-0000-000017050000}"/>
    <cellStyle name="40% - Accent4 2 6" xfId="3588" xr:uid="{00000000-0005-0000-0000-000018050000}"/>
    <cellStyle name="40% - Accent4 2 7" xfId="3589" xr:uid="{00000000-0005-0000-0000-000019050000}"/>
    <cellStyle name="40% - Accent4 2 8" xfId="3590" xr:uid="{00000000-0005-0000-0000-00001A050000}"/>
    <cellStyle name="40% - Accent4 2 9" xfId="3591" xr:uid="{00000000-0005-0000-0000-00001B050000}"/>
    <cellStyle name="40% - Accent4 3" xfId="105" xr:uid="{00000000-0005-0000-0000-00001C050000}"/>
    <cellStyle name="40% - Accent4 3 10" xfId="3592" xr:uid="{00000000-0005-0000-0000-00001D050000}"/>
    <cellStyle name="40% - Accent4 3 11" xfId="3593" xr:uid="{00000000-0005-0000-0000-00001E050000}"/>
    <cellStyle name="40% - Accent4 3 12" xfId="3594" xr:uid="{00000000-0005-0000-0000-00001F050000}"/>
    <cellStyle name="40% - Accent4 3 13" xfId="3595" xr:uid="{00000000-0005-0000-0000-000020050000}"/>
    <cellStyle name="40% - Accent4 3 14" xfId="3596" xr:uid="{00000000-0005-0000-0000-000021050000}"/>
    <cellStyle name="40% - Accent4 3 15" xfId="3597" xr:uid="{00000000-0005-0000-0000-000022050000}"/>
    <cellStyle name="40% - Accent4 3 16" xfId="3598" xr:uid="{00000000-0005-0000-0000-000023050000}"/>
    <cellStyle name="40% - Accent4 3 17" xfId="3599" xr:uid="{00000000-0005-0000-0000-000024050000}"/>
    <cellStyle name="40% - Accent4 3 18" xfId="3600" xr:uid="{00000000-0005-0000-0000-000025050000}"/>
    <cellStyle name="40% - Accent4 3 19" xfId="3601" xr:uid="{00000000-0005-0000-0000-000026050000}"/>
    <cellStyle name="40% - Accent4 3 2" xfId="106" xr:uid="{00000000-0005-0000-0000-000027050000}"/>
    <cellStyle name="40% - Accent4 3 2 2" xfId="6706" xr:uid="{EB52594D-1FC6-42A8-890B-123D05BCB154}"/>
    <cellStyle name="40% - Accent4 3 20" xfId="3602" xr:uid="{00000000-0005-0000-0000-000028050000}"/>
    <cellStyle name="40% - Accent4 3 21" xfId="3603" xr:uid="{00000000-0005-0000-0000-000029050000}"/>
    <cellStyle name="40% - Accent4 3 22" xfId="3604" xr:uid="{00000000-0005-0000-0000-00002A050000}"/>
    <cellStyle name="40% - Accent4 3 23" xfId="3605" xr:uid="{00000000-0005-0000-0000-00002B050000}"/>
    <cellStyle name="40% - Accent4 3 24" xfId="3606" xr:uid="{00000000-0005-0000-0000-00002C050000}"/>
    <cellStyle name="40% - Accent4 3 25" xfId="3607" xr:uid="{00000000-0005-0000-0000-00002D050000}"/>
    <cellStyle name="40% - Accent4 3 26" xfId="3608" xr:uid="{00000000-0005-0000-0000-00002E050000}"/>
    <cellStyle name="40% - Accent4 3 27" xfId="3609" xr:uid="{00000000-0005-0000-0000-00002F050000}"/>
    <cellStyle name="40% - Accent4 3 28" xfId="3610" xr:uid="{00000000-0005-0000-0000-000030050000}"/>
    <cellStyle name="40% - Accent4 3 29" xfId="6430" xr:uid="{00000000-0005-0000-0000-000031050000}"/>
    <cellStyle name="40% - Accent4 3 3" xfId="3611" xr:uid="{00000000-0005-0000-0000-000032050000}"/>
    <cellStyle name="40% - Accent4 3 4" xfId="3612" xr:uid="{00000000-0005-0000-0000-000033050000}"/>
    <cellStyle name="40% - Accent4 3 5" xfId="3613" xr:uid="{00000000-0005-0000-0000-000034050000}"/>
    <cellStyle name="40% - Accent4 3 6" xfId="3614" xr:uid="{00000000-0005-0000-0000-000035050000}"/>
    <cellStyle name="40% - Accent4 3 7" xfId="3615" xr:uid="{00000000-0005-0000-0000-000036050000}"/>
    <cellStyle name="40% - Accent4 3 8" xfId="3616" xr:uid="{00000000-0005-0000-0000-000037050000}"/>
    <cellStyle name="40% - Accent4 3 9" xfId="3617" xr:uid="{00000000-0005-0000-0000-000038050000}"/>
    <cellStyle name="40% - Accent4 4" xfId="107" xr:uid="{00000000-0005-0000-0000-000039050000}"/>
    <cellStyle name="40% - Accent4 4 10" xfId="3618" xr:uid="{00000000-0005-0000-0000-00003A050000}"/>
    <cellStyle name="40% - Accent4 4 11" xfId="3619" xr:uid="{00000000-0005-0000-0000-00003B050000}"/>
    <cellStyle name="40% - Accent4 4 12" xfId="3620" xr:uid="{00000000-0005-0000-0000-00003C050000}"/>
    <cellStyle name="40% - Accent4 4 13" xfId="3621" xr:uid="{00000000-0005-0000-0000-00003D050000}"/>
    <cellStyle name="40% - Accent4 4 14" xfId="3622" xr:uid="{00000000-0005-0000-0000-00003E050000}"/>
    <cellStyle name="40% - Accent4 4 15" xfId="3623" xr:uid="{00000000-0005-0000-0000-00003F050000}"/>
    <cellStyle name="40% - Accent4 4 16" xfId="3624" xr:uid="{00000000-0005-0000-0000-000040050000}"/>
    <cellStyle name="40% - Accent4 4 17" xfId="3625" xr:uid="{00000000-0005-0000-0000-000041050000}"/>
    <cellStyle name="40% - Accent4 4 18" xfId="3626" xr:uid="{00000000-0005-0000-0000-000042050000}"/>
    <cellStyle name="40% - Accent4 4 19" xfId="3627" xr:uid="{00000000-0005-0000-0000-000043050000}"/>
    <cellStyle name="40% - Accent4 4 2" xfId="108" xr:uid="{00000000-0005-0000-0000-000044050000}"/>
    <cellStyle name="40% - Accent4 4 2 2" xfId="6707" xr:uid="{C464E6E5-9B4A-4409-9165-0E9E30EE5993}"/>
    <cellStyle name="40% - Accent4 4 20" xfId="3628" xr:uid="{00000000-0005-0000-0000-000045050000}"/>
    <cellStyle name="40% - Accent4 4 21" xfId="3629" xr:uid="{00000000-0005-0000-0000-000046050000}"/>
    <cellStyle name="40% - Accent4 4 22" xfId="3630" xr:uid="{00000000-0005-0000-0000-000047050000}"/>
    <cellStyle name="40% - Accent4 4 23" xfId="3631" xr:uid="{00000000-0005-0000-0000-000048050000}"/>
    <cellStyle name="40% - Accent4 4 24" xfId="3632" xr:uid="{00000000-0005-0000-0000-000049050000}"/>
    <cellStyle name="40% - Accent4 4 25" xfId="3633" xr:uid="{00000000-0005-0000-0000-00004A050000}"/>
    <cellStyle name="40% - Accent4 4 26" xfId="6431" xr:uid="{00000000-0005-0000-0000-00004B050000}"/>
    <cellStyle name="40% - Accent4 4 3" xfId="3634" xr:uid="{00000000-0005-0000-0000-00004C050000}"/>
    <cellStyle name="40% - Accent4 4 4" xfId="3635" xr:uid="{00000000-0005-0000-0000-00004D050000}"/>
    <cellStyle name="40% - Accent4 4 5" xfId="3636" xr:uid="{00000000-0005-0000-0000-00004E050000}"/>
    <cellStyle name="40% - Accent4 4 6" xfId="3637" xr:uid="{00000000-0005-0000-0000-00004F050000}"/>
    <cellStyle name="40% - Accent4 4 7" xfId="3638" xr:uid="{00000000-0005-0000-0000-000050050000}"/>
    <cellStyle name="40% - Accent4 4 8" xfId="3639" xr:uid="{00000000-0005-0000-0000-000051050000}"/>
    <cellStyle name="40% - Accent4 4 9" xfId="3640" xr:uid="{00000000-0005-0000-0000-000052050000}"/>
    <cellStyle name="40% - Accent4 5" xfId="109" xr:uid="{00000000-0005-0000-0000-000053050000}"/>
    <cellStyle name="40% - Accent4 5 2" xfId="110" xr:uid="{00000000-0005-0000-0000-000054050000}"/>
    <cellStyle name="40% - Accent4 5 3" xfId="6432" xr:uid="{00000000-0005-0000-0000-000055050000}"/>
    <cellStyle name="40% - Accent4 6" xfId="111" xr:uid="{00000000-0005-0000-0000-000056050000}"/>
    <cellStyle name="40% - Accent4 6 2" xfId="112" xr:uid="{00000000-0005-0000-0000-000057050000}"/>
    <cellStyle name="40% - Accent4 6 3" xfId="6433" xr:uid="{00000000-0005-0000-0000-000058050000}"/>
    <cellStyle name="40% - Accent4 7" xfId="5807" xr:uid="{00000000-0005-0000-0000-000059050000}"/>
    <cellStyle name="40% - Accent4 8" xfId="5808" xr:uid="{00000000-0005-0000-0000-00005A050000}"/>
    <cellStyle name="40% - Accent4 9" xfId="5809" xr:uid="{00000000-0005-0000-0000-00005B050000}"/>
    <cellStyle name="40% - Accent5 10" xfId="5810" xr:uid="{00000000-0005-0000-0000-00005C050000}"/>
    <cellStyle name="40% - Accent5 11" xfId="5811" xr:uid="{00000000-0005-0000-0000-00005D050000}"/>
    <cellStyle name="40% - Accent5 12" xfId="5812" xr:uid="{00000000-0005-0000-0000-00005E050000}"/>
    <cellStyle name="40% - Accent5 13" xfId="5813" xr:uid="{00000000-0005-0000-0000-00005F050000}"/>
    <cellStyle name="40% - Accent5 14" xfId="5814" xr:uid="{00000000-0005-0000-0000-000060050000}"/>
    <cellStyle name="40% - Accent5 15" xfId="5815" xr:uid="{00000000-0005-0000-0000-000061050000}"/>
    <cellStyle name="40% - Accent5 16" xfId="5816" xr:uid="{00000000-0005-0000-0000-000062050000}"/>
    <cellStyle name="40% - Accent5 2" xfId="113" xr:uid="{00000000-0005-0000-0000-000063050000}"/>
    <cellStyle name="40% - Accent5 2 10" xfId="3641" xr:uid="{00000000-0005-0000-0000-000064050000}"/>
    <cellStyle name="40% - Accent5 2 11" xfId="3642" xr:uid="{00000000-0005-0000-0000-000065050000}"/>
    <cellStyle name="40% - Accent5 2 12" xfId="3643" xr:uid="{00000000-0005-0000-0000-000066050000}"/>
    <cellStyle name="40% - Accent5 2 13" xfId="3644" xr:uid="{00000000-0005-0000-0000-000067050000}"/>
    <cellStyle name="40% - Accent5 2 14" xfId="3645" xr:uid="{00000000-0005-0000-0000-000068050000}"/>
    <cellStyle name="40% - Accent5 2 15" xfId="3646" xr:uid="{00000000-0005-0000-0000-000069050000}"/>
    <cellStyle name="40% - Accent5 2 15 2" xfId="3647" xr:uid="{00000000-0005-0000-0000-00006A050000}"/>
    <cellStyle name="40% - Accent5 2 15 2 2" xfId="3648" xr:uid="{00000000-0005-0000-0000-00006B050000}"/>
    <cellStyle name="40% - Accent5 2 15 2 2 2" xfId="3649" xr:uid="{00000000-0005-0000-0000-00006C050000}"/>
    <cellStyle name="40% - Accent5 2 15 2 2 2 2" xfId="3650" xr:uid="{00000000-0005-0000-0000-00006D050000}"/>
    <cellStyle name="40% - Accent5 2 15 2 2 2 2 2" xfId="3651" xr:uid="{00000000-0005-0000-0000-00006E050000}"/>
    <cellStyle name="40% - Accent5 2 15 2 2 2 2 3" xfId="3652" xr:uid="{00000000-0005-0000-0000-00006F050000}"/>
    <cellStyle name="40% - Accent5 2 15 2 2 2 3" xfId="3653" xr:uid="{00000000-0005-0000-0000-000070050000}"/>
    <cellStyle name="40% - Accent5 2 15 2 2 3" xfId="3654" xr:uid="{00000000-0005-0000-0000-000071050000}"/>
    <cellStyle name="40% - Accent5 2 15 2 2 4" xfId="3655" xr:uid="{00000000-0005-0000-0000-000072050000}"/>
    <cellStyle name="40% - Accent5 2 15 2 3" xfId="3656" xr:uid="{00000000-0005-0000-0000-000073050000}"/>
    <cellStyle name="40% - Accent5 2 15 2 4" xfId="3657" xr:uid="{00000000-0005-0000-0000-000074050000}"/>
    <cellStyle name="40% - Accent5 2 15 2 5" xfId="3658" xr:uid="{00000000-0005-0000-0000-000075050000}"/>
    <cellStyle name="40% - Accent5 2 15 2 5 2" xfId="3659" xr:uid="{00000000-0005-0000-0000-000076050000}"/>
    <cellStyle name="40% - Accent5 2 15 2 5 3" xfId="3660" xr:uid="{00000000-0005-0000-0000-000077050000}"/>
    <cellStyle name="40% - Accent5 2 15 2 6" xfId="3661" xr:uid="{00000000-0005-0000-0000-000078050000}"/>
    <cellStyle name="40% - Accent5 2 15 3" xfId="3662" xr:uid="{00000000-0005-0000-0000-000079050000}"/>
    <cellStyle name="40% - Accent5 2 15 4" xfId="3663" xr:uid="{00000000-0005-0000-0000-00007A050000}"/>
    <cellStyle name="40% - Accent5 2 15 4 2" xfId="3664" xr:uid="{00000000-0005-0000-0000-00007B050000}"/>
    <cellStyle name="40% - Accent5 2 15 4 2 2" xfId="3665" xr:uid="{00000000-0005-0000-0000-00007C050000}"/>
    <cellStyle name="40% - Accent5 2 15 4 2 2 2" xfId="3666" xr:uid="{00000000-0005-0000-0000-00007D050000}"/>
    <cellStyle name="40% - Accent5 2 15 4 2 2 3" xfId="3667" xr:uid="{00000000-0005-0000-0000-00007E050000}"/>
    <cellStyle name="40% - Accent5 2 15 4 2 3" xfId="3668" xr:uid="{00000000-0005-0000-0000-00007F050000}"/>
    <cellStyle name="40% - Accent5 2 15 4 3" xfId="3669" xr:uid="{00000000-0005-0000-0000-000080050000}"/>
    <cellStyle name="40% - Accent5 2 15 4 4" xfId="3670" xr:uid="{00000000-0005-0000-0000-000081050000}"/>
    <cellStyle name="40% - Accent5 2 15 5" xfId="3671" xr:uid="{00000000-0005-0000-0000-000082050000}"/>
    <cellStyle name="40% - Accent5 2 15 6" xfId="3672" xr:uid="{00000000-0005-0000-0000-000083050000}"/>
    <cellStyle name="40% - Accent5 2 15 6 2" xfId="3673" xr:uid="{00000000-0005-0000-0000-000084050000}"/>
    <cellStyle name="40% - Accent5 2 15 6 3" xfId="3674" xr:uid="{00000000-0005-0000-0000-000085050000}"/>
    <cellStyle name="40% - Accent5 2 15 7" xfId="3675" xr:uid="{00000000-0005-0000-0000-000086050000}"/>
    <cellStyle name="40% - Accent5 2 16" xfId="3676" xr:uid="{00000000-0005-0000-0000-000087050000}"/>
    <cellStyle name="40% - Accent5 2 17" xfId="3677" xr:uid="{00000000-0005-0000-0000-000088050000}"/>
    <cellStyle name="40% - Accent5 2 18" xfId="3678" xr:uid="{00000000-0005-0000-0000-000089050000}"/>
    <cellStyle name="40% - Accent5 2 19" xfId="3679" xr:uid="{00000000-0005-0000-0000-00008A050000}"/>
    <cellStyle name="40% - Accent5 2 2" xfId="114" xr:uid="{00000000-0005-0000-0000-00008B050000}"/>
    <cellStyle name="40% - Accent5 2 2 2" xfId="6708" xr:uid="{FBBBC0ED-7A33-4535-9D13-A7474E11AC98}"/>
    <cellStyle name="40% - Accent5 2 20" xfId="3680" xr:uid="{00000000-0005-0000-0000-00008C050000}"/>
    <cellStyle name="40% - Accent5 2 21" xfId="3681" xr:uid="{00000000-0005-0000-0000-00008D050000}"/>
    <cellStyle name="40% - Accent5 2 22" xfId="3682" xr:uid="{00000000-0005-0000-0000-00008E050000}"/>
    <cellStyle name="40% - Accent5 2 23" xfId="3683" xr:uid="{00000000-0005-0000-0000-00008F050000}"/>
    <cellStyle name="40% - Accent5 2 24" xfId="3684" xr:uid="{00000000-0005-0000-0000-000090050000}"/>
    <cellStyle name="40% - Accent5 2 25" xfId="3685" xr:uid="{00000000-0005-0000-0000-000091050000}"/>
    <cellStyle name="40% - Accent5 2 26" xfId="3686" xr:uid="{00000000-0005-0000-0000-000092050000}"/>
    <cellStyle name="40% - Accent5 2 27" xfId="3687" xr:uid="{00000000-0005-0000-0000-000093050000}"/>
    <cellStyle name="40% - Accent5 2 28" xfId="3688" xr:uid="{00000000-0005-0000-0000-000094050000}"/>
    <cellStyle name="40% - Accent5 2 29" xfId="3689" xr:uid="{00000000-0005-0000-0000-000095050000}"/>
    <cellStyle name="40% - Accent5 2 3" xfId="3690" xr:uid="{00000000-0005-0000-0000-000096050000}"/>
    <cellStyle name="40% - Accent5 2 30" xfId="3691" xr:uid="{00000000-0005-0000-0000-000097050000}"/>
    <cellStyle name="40% - Accent5 2 31" xfId="3692" xr:uid="{00000000-0005-0000-0000-000098050000}"/>
    <cellStyle name="40% - Accent5 2 32" xfId="3693" xr:uid="{00000000-0005-0000-0000-000099050000}"/>
    <cellStyle name="40% - Accent5 2 33" xfId="3694" xr:uid="{00000000-0005-0000-0000-00009A050000}"/>
    <cellStyle name="40% - Accent5 2 34" xfId="3695" xr:uid="{00000000-0005-0000-0000-00009B050000}"/>
    <cellStyle name="40% - Accent5 2 35" xfId="6434" xr:uid="{00000000-0005-0000-0000-00009C050000}"/>
    <cellStyle name="40% - Accent5 2 4" xfId="3696" xr:uid="{00000000-0005-0000-0000-00009D050000}"/>
    <cellStyle name="40% - Accent5 2 5" xfId="3697" xr:uid="{00000000-0005-0000-0000-00009E050000}"/>
    <cellStyle name="40% - Accent5 2 6" xfId="3698" xr:uid="{00000000-0005-0000-0000-00009F050000}"/>
    <cellStyle name="40% - Accent5 2 7" xfId="3699" xr:uid="{00000000-0005-0000-0000-0000A0050000}"/>
    <cellStyle name="40% - Accent5 2 8" xfId="3700" xr:uid="{00000000-0005-0000-0000-0000A1050000}"/>
    <cellStyle name="40% - Accent5 2 9" xfId="3701" xr:uid="{00000000-0005-0000-0000-0000A2050000}"/>
    <cellStyle name="40% - Accent5 3" xfId="115" xr:uid="{00000000-0005-0000-0000-0000A3050000}"/>
    <cellStyle name="40% - Accent5 3 10" xfId="3702" xr:uid="{00000000-0005-0000-0000-0000A4050000}"/>
    <cellStyle name="40% - Accent5 3 11" xfId="3703" xr:uid="{00000000-0005-0000-0000-0000A5050000}"/>
    <cellStyle name="40% - Accent5 3 12" xfId="3704" xr:uid="{00000000-0005-0000-0000-0000A6050000}"/>
    <cellStyle name="40% - Accent5 3 13" xfId="3705" xr:uid="{00000000-0005-0000-0000-0000A7050000}"/>
    <cellStyle name="40% - Accent5 3 14" xfId="3706" xr:uid="{00000000-0005-0000-0000-0000A8050000}"/>
    <cellStyle name="40% - Accent5 3 15" xfId="3707" xr:uid="{00000000-0005-0000-0000-0000A9050000}"/>
    <cellStyle name="40% - Accent5 3 16" xfId="3708" xr:uid="{00000000-0005-0000-0000-0000AA050000}"/>
    <cellStyle name="40% - Accent5 3 17" xfId="3709" xr:uid="{00000000-0005-0000-0000-0000AB050000}"/>
    <cellStyle name="40% - Accent5 3 18" xfId="3710" xr:uid="{00000000-0005-0000-0000-0000AC050000}"/>
    <cellStyle name="40% - Accent5 3 19" xfId="3711" xr:uid="{00000000-0005-0000-0000-0000AD050000}"/>
    <cellStyle name="40% - Accent5 3 2" xfId="116" xr:uid="{00000000-0005-0000-0000-0000AE050000}"/>
    <cellStyle name="40% - Accent5 3 2 2" xfId="6709" xr:uid="{34796A48-4C56-4DA0-BC0B-A21BEB8DFDD2}"/>
    <cellStyle name="40% - Accent5 3 20" xfId="3712" xr:uid="{00000000-0005-0000-0000-0000AF050000}"/>
    <cellStyle name="40% - Accent5 3 21" xfId="3713" xr:uid="{00000000-0005-0000-0000-0000B0050000}"/>
    <cellStyle name="40% - Accent5 3 22" xfId="3714" xr:uid="{00000000-0005-0000-0000-0000B1050000}"/>
    <cellStyle name="40% - Accent5 3 23" xfId="3715" xr:uid="{00000000-0005-0000-0000-0000B2050000}"/>
    <cellStyle name="40% - Accent5 3 24" xfId="3716" xr:uid="{00000000-0005-0000-0000-0000B3050000}"/>
    <cellStyle name="40% - Accent5 3 25" xfId="3717" xr:uid="{00000000-0005-0000-0000-0000B4050000}"/>
    <cellStyle name="40% - Accent5 3 26" xfId="3718" xr:uid="{00000000-0005-0000-0000-0000B5050000}"/>
    <cellStyle name="40% - Accent5 3 27" xfId="3719" xr:uid="{00000000-0005-0000-0000-0000B6050000}"/>
    <cellStyle name="40% - Accent5 3 28" xfId="3720" xr:uid="{00000000-0005-0000-0000-0000B7050000}"/>
    <cellStyle name="40% - Accent5 3 29" xfId="6435" xr:uid="{00000000-0005-0000-0000-0000B8050000}"/>
    <cellStyle name="40% - Accent5 3 3" xfId="3721" xr:uid="{00000000-0005-0000-0000-0000B9050000}"/>
    <cellStyle name="40% - Accent5 3 4" xfId="3722" xr:uid="{00000000-0005-0000-0000-0000BA050000}"/>
    <cellStyle name="40% - Accent5 3 5" xfId="3723" xr:uid="{00000000-0005-0000-0000-0000BB050000}"/>
    <cellStyle name="40% - Accent5 3 6" xfId="3724" xr:uid="{00000000-0005-0000-0000-0000BC050000}"/>
    <cellStyle name="40% - Accent5 3 7" xfId="3725" xr:uid="{00000000-0005-0000-0000-0000BD050000}"/>
    <cellStyle name="40% - Accent5 3 8" xfId="3726" xr:uid="{00000000-0005-0000-0000-0000BE050000}"/>
    <cellStyle name="40% - Accent5 3 9" xfId="3727" xr:uid="{00000000-0005-0000-0000-0000BF050000}"/>
    <cellStyle name="40% - Accent5 4" xfId="117" xr:uid="{00000000-0005-0000-0000-0000C0050000}"/>
    <cellStyle name="40% - Accent5 4 10" xfId="3728" xr:uid="{00000000-0005-0000-0000-0000C1050000}"/>
    <cellStyle name="40% - Accent5 4 11" xfId="3729" xr:uid="{00000000-0005-0000-0000-0000C2050000}"/>
    <cellStyle name="40% - Accent5 4 12" xfId="3730" xr:uid="{00000000-0005-0000-0000-0000C3050000}"/>
    <cellStyle name="40% - Accent5 4 13" xfId="3731" xr:uid="{00000000-0005-0000-0000-0000C4050000}"/>
    <cellStyle name="40% - Accent5 4 14" xfId="3732" xr:uid="{00000000-0005-0000-0000-0000C5050000}"/>
    <cellStyle name="40% - Accent5 4 15" xfId="3733" xr:uid="{00000000-0005-0000-0000-0000C6050000}"/>
    <cellStyle name="40% - Accent5 4 16" xfId="3734" xr:uid="{00000000-0005-0000-0000-0000C7050000}"/>
    <cellStyle name="40% - Accent5 4 17" xfId="3735" xr:uid="{00000000-0005-0000-0000-0000C8050000}"/>
    <cellStyle name="40% - Accent5 4 18" xfId="3736" xr:uid="{00000000-0005-0000-0000-0000C9050000}"/>
    <cellStyle name="40% - Accent5 4 19" xfId="3737" xr:uid="{00000000-0005-0000-0000-0000CA050000}"/>
    <cellStyle name="40% - Accent5 4 2" xfId="118" xr:uid="{00000000-0005-0000-0000-0000CB050000}"/>
    <cellStyle name="40% - Accent5 4 2 2" xfId="6710" xr:uid="{31912311-9511-4E0E-B49D-93D9E12A46C3}"/>
    <cellStyle name="40% - Accent5 4 20" xfId="3738" xr:uid="{00000000-0005-0000-0000-0000CC050000}"/>
    <cellStyle name="40% - Accent5 4 21" xfId="3739" xr:uid="{00000000-0005-0000-0000-0000CD050000}"/>
    <cellStyle name="40% - Accent5 4 22" xfId="3740" xr:uid="{00000000-0005-0000-0000-0000CE050000}"/>
    <cellStyle name="40% - Accent5 4 23" xfId="3741" xr:uid="{00000000-0005-0000-0000-0000CF050000}"/>
    <cellStyle name="40% - Accent5 4 24" xfId="3742" xr:uid="{00000000-0005-0000-0000-0000D0050000}"/>
    <cellStyle name="40% - Accent5 4 25" xfId="3743" xr:uid="{00000000-0005-0000-0000-0000D1050000}"/>
    <cellStyle name="40% - Accent5 4 26" xfId="6436" xr:uid="{00000000-0005-0000-0000-0000D2050000}"/>
    <cellStyle name="40% - Accent5 4 3" xfId="3744" xr:uid="{00000000-0005-0000-0000-0000D3050000}"/>
    <cellStyle name="40% - Accent5 4 4" xfId="3745" xr:uid="{00000000-0005-0000-0000-0000D4050000}"/>
    <cellStyle name="40% - Accent5 4 5" xfId="3746" xr:uid="{00000000-0005-0000-0000-0000D5050000}"/>
    <cellStyle name="40% - Accent5 4 6" xfId="3747" xr:uid="{00000000-0005-0000-0000-0000D6050000}"/>
    <cellStyle name="40% - Accent5 4 7" xfId="3748" xr:uid="{00000000-0005-0000-0000-0000D7050000}"/>
    <cellStyle name="40% - Accent5 4 8" xfId="3749" xr:uid="{00000000-0005-0000-0000-0000D8050000}"/>
    <cellStyle name="40% - Accent5 4 9" xfId="3750" xr:uid="{00000000-0005-0000-0000-0000D9050000}"/>
    <cellStyle name="40% - Accent5 5" xfId="119" xr:uid="{00000000-0005-0000-0000-0000DA050000}"/>
    <cellStyle name="40% - Accent5 5 2" xfId="120" xr:uid="{00000000-0005-0000-0000-0000DB050000}"/>
    <cellStyle name="40% - Accent5 5 3" xfId="6437" xr:uid="{00000000-0005-0000-0000-0000DC050000}"/>
    <cellStyle name="40% - Accent5 6" xfId="121" xr:uid="{00000000-0005-0000-0000-0000DD050000}"/>
    <cellStyle name="40% - Accent5 6 2" xfId="122" xr:uid="{00000000-0005-0000-0000-0000DE050000}"/>
    <cellStyle name="40% - Accent5 6 3" xfId="6438" xr:uid="{00000000-0005-0000-0000-0000DF050000}"/>
    <cellStyle name="40% - Accent5 7" xfId="5817" xr:uid="{00000000-0005-0000-0000-0000E0050000}"/>
    <cellStyle name="40% - Accent5 8" xfId="5818" xr:uid="{00000000-0005-0000-0000-0000E1050000}"/>
    <cellStyle name="40% - Accent5 9" xfId="5819" xr:uid="{00000000-0005-0000-0000-0000E2050000}"/>
    <cellStyle name="40% - Accent6 10" xfId="5820" xr:uid="{00000000-0005-0000-0000-0000E3050000}"/>
    <cellStyle name="40% - Accent6 11" xfId="5821" xr:uid="{00000000-0005-0000-0000-0000E4050000}"/>
    <cellStyle name="40% - Accent6 12" xfId="5822" xr:uid="{00000000-0005-0000-0000-0000E5050000}"/>
    <cellStyle name="40% - Accent6 13" xfId="5823" xr:uid="{00000000-0005-0000-0000-0000E6050000}"/>
    <cellStyle name="40% - Accent6 14" xfId="5824" xr:uid="{00000000-0005-0000-0000-0000E7050000}"/>
    <cellStyle name="40% - Accent6 15" xfId="5825" xr:uid="{00000000-0005-0000-0000-0000E8050000}"/>
    <cellStyle name="40% - Accent6 16" xfId="5826" xr:uid="{00000000-0005-0000-0000-0000E9050000}"/>
    <cellStyle name="40% - Accent6 2" xfId="123" xr:uid="{00000000-0005-0000-0000-0000EA050000}"/>
    <cellStyle name="40% - Accent6 2 10" xfId="3751" xr:uid="{00000000-0005-0000-0000-0000EB050000}"/>
    <cellStyle name="40% - Accent6 2 11" xfId="3752" xr:uid="{00000000-0005-0000-0000-0000EC050000}"/>
    <cellStyle name="40% - Accent6 2 12" xfId="3753" xr:uid="{00000000-0005-0000-0000-0000ED050000}"/>
    <cellStyle name="40% - Accent6 2 13" xfId="3754" xr:uid="{00000000-0005-0000-0000-0000EE050000}"/>
    <cellStyle name="40% - Accent6 2 14" xfId="3755" xr:uid="{00000000-0005-0000-0000-0000EF050000}"/>
    <cellStyle name="40% - Accent6 2 15" xfId="3756" xr:uid="{00000000-0005-0000-0000-0000F0050000}"/>
    <cellStyle name="40% - Accent6 2 15 2" xfId="3757" xr:uid="{00000000-0005-0000-0000-0000F1050000}"/>
    <cellStyle name="40% - Accent6 2 15 2 2" xfId="3758" xr:uid="{00000000-0005-0000-0000-0000F2050000}"/>
    <cellStyle name="40% - Accent6 2 15 2 2 2" xfId="3759" xr:uid="{00000000-0005-0000-0000-0000F3050000}"/>
    <cellStyle name="40% - Accent6 2 15 2 2 2 2" xfId="3760" xr:uid="{00000000-0005-0000-0000-0000F4050000}"/>
    <cellStyle name="40% - Accent6 2 15 2 2 2 2 2" xfId="3761" xr:uid="{00000000-0005-0000-0000-0000F5050000}"/>
    <cellStyle name="40% - Accent6 2 15 2 2 2 2 3" xfId="3762" xr:uid="{00000000-0005-0000-0000-0000F6050000}"/>
    <cellStyle name="40% - Accent6 2 15 2 2 2 3" xfId="3763" xr:uid="{00000000-0005-0000-0000-0000F7050000}"/>
    <cellStyle name="40% - Accent6 2 15 2 2 3" xfId="3764" xr:uid="{00000000-0005-0000-0000-0000F8050000}"/>
    <cellStyle name="40% - Accent6 2 15 2 2 4" xfId="3765" xr:uid="{00000000-0005-0000-0000-0000F9050000}"/>
    <cellStyle name="40% - Accent6 2 15 2 3" xfId="3766" xr:uid="{00000000-0005-0000-0000-0000FA050000}"/>
    <cellStyle name="40% - Accent6 2 15 2 4" xfId="3767" xr:uid="{00000000-0005-0000-0000-0000FB050000}"/>
    <cellStyle name="40% - Accent6 2 15 2 5" xfId="3768" xr:uid="{00000000-0005-0000-0000-0000FC050000}"/>
    <cellStyle name="40% - Accent6 2 15 2 5 2" xfId="3769" xr:uid="{00000000-0005-0000-0000-0000FD050000}"/>
    <cellStyle name="40% - Accent6 2 15 2 5 3" xfId="3770" xr:uid="{00000000-0005-0000-0000-0000FE050000}"/>
    <cellStyle name="40% - Accent6 2 15 2 6" xfId="3771" xr:uid="{00000000-0005-0000-0000-0000FF050000}"/>
    <cellStyle name="40% - Accent6 2 15 3" xfId="3772" xr:uid="{00000000-0005-0000-0000-000000060000}"/>
    <cellStyle name="40% - Accent6 2 15 4" xfId="3773" xr:uid="{00000000-0005-0000-0000-000001060000}"/>
    <cellStyle name="40% - Accent6 2 15 4 2" xfId="3774" xr:uid="{00000000-0005-0000-0000-000002060000}"/>
    <cellStyle name="40% - Accent6 2 15 4 2 2" xfId="3775" xr:uid="{00000000-0005-0000-0000-000003060000}"/>
    <cellStyle name="40% - Accent6 2 15 4 2 2 2" xfId="3776" xr:uid="{00000000-0005-0000-0000-000004060000}"/>
    <cellStyle name="40% - Accent6 2 15 4 2 2 3" xfId="3777" xr:uid="{00000000-0005-0000-0000-000005060000}"/>
    <cellStyle name="40% - Accent6 2 15 4 2 3" xfId="3778" xr:uid="{00000000-0005-0000-0000-000006060000}"/>
    <cellStyle name="40% - Accent6 2 15 4 3" xfId="3779" xr:uid="{00000000-0005-0000-0000-000007060000}"/>
    <cellStyle name="40% - Accent6 2 15 4 4" xfId="3780" xr:uid="{00000000-0005-0000-0000-000008060000}"/>
    <cellStyle name="40% - Accent6 2 15 5" xfId="3781" xr:uid="{00000000-0005-0000-0000-000009060000}"/>
    <cellStyle name="40% - Accent6 2 15 6" xfId="3782" xr:uid="{00000000-0005-0000-0000-00000A060000}"/>
    <cellStyle name="40% - Accent6 2 15 6 2" xfId="3783" xr:uid="{00000000-0005-0000-0000-00000B060000}"/>
    <cellStyle name="40% - Accent6 2 15 6 3" xfId="3784" xr:uid="{00000000-0005-0000-0000-00000C060000}"/>
    <cellStyle name="40% - Accent6 2 15 7" xfId="3785" xr:uid="{00000000-0005-0000-0000-00000D060000}"/>
    <cellStyle name="40% - Accent6 2 16" xfId="3786" xr:uid="{00000000-0005-0000-0000-00000E060000}"/>
    <cellStyle name="40% - Accent6 2 17" xfId="3787" xr:uid="{00000000-0005-0000-0000-00000F060000}"/>
    <cellStyle name="40% - Accent6 2 18" xfId="3788" xr:uid="{00000000-0005-0000-0000-000010060000}"/>
    <cellStyle name="40% - Accent6 2 19" xfId="3789" xr:uid="{00000000-0005-0000-0000-000011060000}"/>
    <cellStyle name="40% - Accent6 2 2" xfId="124" xr:uid="{00000000-0005-0000-0000-000012060000}"/>
    <cellStyle name="40% - Accent6 2 2 2" xfId="6711" xr:uid="{DD2A1D6B-2081-415B-BC8C-1DFF11A77694}"/>
    <cellStyle name="40% - Accent6 2 20" xfId="3790" xr:uid="{00000000-0005-0000-0000-000013060000}"/>
    <cellStyle name="40% - Accent6 2 21" xfId="3791" xr:uid="{00000000-0005-0000-0000-000014060000}"/>
    <cellStyle name="40% - Accent6 2 22" xfId="3792" xr:uid="{00000000-0005-0000-0000-000015060000}"/>
    <cellStyle name="40% - Accent6 2 23" xfId="3793" xr:uid="{00000000-0005-0000-0000-000016060000}"/>
    <cellStyle name="40% - Accent6 2 24" xfId="3794" xr:uid="{00000000-0005-0000-0000-000017060000}"/>
    <cellStyle name="40% - Accent6 2 25" xfId="3795" xr:uid="{00000000-0005-0000-0000-000018060000}"/>
    <cellStyle name="40% - Accent6 2 26" xfId="3796" xr:uid="{00000000-0005-0000-0000-000019060000}"/>
    <cellStyle name="40% - Accent6 2 27" xfId="3797" xr:uid="{00000000-0005-0000-0000-00001A060000}"/>
    <cellStyle name="40% - Accent6 2 28" xfId="3798" xr:uid="{00000000-0005-0000-0000-00001B060000}"/>
    <cellStyle name="40% - Accent6 2 29" xfId="3799" xr:uid="{00000000-0005-0000-0000-00001C060000}"/>
    <cellStyle name="40% - Accent6 2 3" xfId="3800" xr:uid="{00000000-0005-0000-0000-00001D060000}"/>
    <cellStyle name="40% - Accent6 2 30" xfId="3801" xr:uid="{00000000-0005-0000-0000-00001E060000}"/>
    <cellStyle name="40% - Accent6 2 31" xfId="3802" xr:uid="{00000000-0005-0000-0000-00001F060000}"/>
    <cellStyle name="40% - Accent6 2 32" xfId="3803" xr:uid="{00000000-0005-0000-0000-000020060000}"/>
    <cellStyle name="40% - Accent6 2 33" xfId="3804" xr:uid="{00000000-0005-0000-0000-000021060000}"/>
    <cellStyle name="40% - Accent6 2 34" xfId="3805" xr:uid="{00000000-0005-0000-0000-000022060000}"/>
    <cellStyle name="40% - Accent6 2 35" xfId="6439" xr:uid="{00000000-0005-0000-0000-000023060000}"/>
    <cellStyle name="40% - Accent6 2 4" xfId="3806" xr:uid="{00000000-0005-0000-0000-000024060000}"/>
    <cellStyle name="40% - Accent6 2 5" xfId="3807" xr:uid="{00000000-0005-0000-0000-000025060000}"/>
    <cellStyle name="40% - Accent6 2 6" xfId="3808" xr:uid="{00000000-0005-0000-0000-000026060000}"/>
    <cellStyle name="40% - Accent6 2 7" xfId="3809" xr:uid="{00000000-0005-0000-0000-000027060000}"/>
    <cellStyle name="40% - Accent6 2 8" xfId="3810" xr:uid="{00000000-0005-0000-0000-000028060000}"/>
    <cellStyle name="40% - Accent6 2 9" xfId="3811" xr:uid="{00000000-0005-0000-0000-000029060000}"/>
    <cellStyle name="40% - Accent6 3" xfId="125" xr:uid="{00000000-0005-0000-0000-00002A060000}"/>
    <cellStyle name="40% - Accent6 3 10" xfId="3812" xr:uid="{00000000-0005-0000-0000-00002B060000}"/>
    <cellStyle name="40% - Accent6 3 11" xfId="3813" xr:uid="{00000000-0005-0000-0000-00002C060000}"/>
    <cellStyle name="40% - Accent6 3 12" xfId="3814" xr:uid="{00000000-0005-0000-0000-00002D060000}"/>
    <cellStyle name="40% - Accent6 3 13" xfId="3815" xr:uid="{00000000-0005-0000-0000-00002E060000}"/>
    <cellStyle name="40% - Accent6 3 14" xfId="3816" xr:uid="{00000000-0005-0000-0000-00002F060000}"/>
    <cellStyle name="40% - Accent6 3 15" xfId="3817" xr:uid="{00000000-0005-0000-0000-000030060000}"/>
    <cellStyle name="40% - Accent6 3 16" xfId="3818" xr:uid="{00000000-0005-0000-0000-000031060000}"/>
    <cellStyle name="40% - Accent6 3 17" xfId="3819" xr:uid="{00000000-0005-0000-0000-000032060000}"/>
    <cellStyle name="40% - Accent6 3 18" xfId="3820" xr:uid="{00000000-0005-0000-0000-000033060000}"/>
    <cellStyle name="40% - Accent6 3 19" xfId="3821" xr:uid="{00000000-0005-0000-0000-000034060000}"/>
    <cellStyle name="40% - Accent6 3 2" xfId="126" xr:uid="{00000000-0005-0000-0000-000035060000}"/>
    <cellStyle name="40% - Accent6 3 2 2" xfId="6712" xr:uid="{B5BED035-91E7-4AFE-9ABE-F5558324E586}"/>
    <cellStyle name="40% - Accent6 3 20" xfId="3822" xr:uid="{00000000-0005-0000-0000-000036060000}"/>
    <cellStyle name="40% - Accent6 3 21" xfId="3823" xr:uid="{00000000-0005-0000-0000-000037060000}"/>
    <cellStyle name="40% - Accent6 3 22" xfId="3824" xr:uid="{00000000-0005-0000-0000-000038060000}"/>
    <cellStyle name="40% - Accent6 3 23" xfId="3825" xr:uid="{00000000-0005-0000-0000-000039060000}"/>
    <cellStyle name="40% - Accent6 3 24" xfId="3826" xr:uid="{00000000-0005-0000-0000-00003A060000}"/>
    <cellStyle name="40% - Accent6 3 25" xfId="3827" xr:uid="{00000000-0005-0000-0000-00003B060000}"/>
    <cellStyle name="40% - Accent6 3 26" xfId="3828" xr:uid="{00000000-0005-0000-0000-00003C060000}"/>
    <cellStyle name="40% - Accent6 3 27" xfId="3829" xr:uid="{00000000-0005-0000-0000-00003D060000}"/>
    <cellStyle name="40% - Accent6 3 28" xfId="3830" xr:uid="{00000000-0005-0000-0000-00003E060000}"/>
    <cellStyle name="40% - Accent6 3 29" xfId="6440" xr:uid="{00000000-0005-0000-0000-00003F060000}"/>
    <cellStyle name="40% - Accent6 3 3" xfId="3831" xr:uid="{00000000-0005-0000-0000-000040060000}"/>
    <cellStyle name="40% - Accent6 3 4" xfId="3832" xr:uid="{00000000-0005-0000-0000-000041060000}"/>
    <cellStyle name="40% - Accent6 3 5" xfId="3833" xr:uid="{00000000-0005-0000-0000-000042060000}"/>
    <cellStyle name="40% - Accent6 3 6" xfId="3834" xr:uid="{00000000-0005-0000-0000-000043060000}"/>
    <cellStyle name="40% - Accent6 3 7" xfId="3835" xr:uid="{00000000-0005-0000-0000-000044060000}"/>
    <cellStyle name="40% - Accent6 3 8" xfId="3836" xr:uid="{00000000-0005-0000-0000-000045060000}"/>
    <cellStyle name="40% - Accent6 3 9" xfId="3837" xr:uid="{00000000-0005-0000-0000-000046060000}"/>
    <cellStyle name="40% - Accent6 4" xfId="127" xr:uid="{00000000-0005-0000-0000-000047060000}"/>
    <cellStyle name="40% - Accent6 4 10" xfId="3838" xr:uid="{00000000-0005-0000-0000-000048060000}"/>
    <cellStyle name="40% - Accent6 4 11" xfId="3839" xr:uid="{00000000-0005-0000-0000-000049060000}"/>
    <cellStyle name="40% - Accent6 4 12" xfId="3840" xr:uid="{00000000-0005-0000-0000-00004A060000}"/>
    <cellStyle name="40% - Accent6 4 13" xfId="3841" xr:uid="{00000000-0005-0000-0000-00004B060000}"/>
    <cellStyle name="40% - Accent6 4 14" xfId="3842" xr:uid="{00000000-0005-0000-0000-00004C060000}"/>
    <cellStyle name="40% - Accent6 4 15" xfId="3843" xr:uid="{00000000-0005-0000-0000-00004D060000}"/>
    <cellStyle name="40% - Accent6 4 16" xfId="3844" xr:uid="{00000000-0005-0000-0000-00004E060000}"/>
    <cellStyle name="40% - Accent6 4 17" xfId="3845" xr:uid="{00000000-0005-0000-0000-00004F060000}"/>
    <cellStyle name="40% - Accent6 4 18" xfId="3846" xr:uid="{00000000-0005-0000-0000-000050060000}"/>
    <cellStyle name="40% - Accent6 4 19" xfId="3847" xr:uid="{00000000-0005-0000-0000-000051060000}"/>
    <cellStyle name="40% - Accent6 4 2" xfId="128" xr:uid="{00000000-0005-0000-0000-000052060000}"/>
    <cellStyle name="40% - Accent6 4 2 2" xfId="6713" xr:uid="{A7133282-3EA1-4D9E-BD53-0C2C086680F0}"/>
    <cellStyle name="40% - Accent6 4 20" xfId="3848" xr:uid="{00000000-0005-0000-0000-000053060000}"/>
    <cellStyle name="40% - Accent6 4 21" xfId="3849" xr:uid="{00000000-0005-0000-0000-000054060000}"/>
    <cellStyle name="40% - Accent6 4 22" xfId="3850" xr:uid="{00000000-0005-0000-0000-000055060000}"/>
    <cellStyle name="40% - Accent6 4 23" xfId="3851" xr:uid="{00000000-0005-0000-0000-000056060000}"/>
    <cellStyle name="40% - Accent6 4 24" xfId="3852" xr:uid="{00000000-0005-0000-0000-000057060000}"/>
    <cellStyle name="40% - Accent6 4 25" xfId="3853" xr:uid="{00000000-0005-0000-0000-000058060000}"/>
    <cellStyle name="40% - Accent6 4 26" xfId="6441" xr:uid="{00000000-0005-0000-0000-000059060000}"/>
    <cellStyle name="40% - Accent6 4 3" xfId="3854" xr:uid="{00000000-0005-0000-0000-00005A060000}"/>
    <cellStyle name="40% - Accent6 4 4" xfId="3855" xr:uid="{00000000-0005-0000-0000-00005B060000}"/>
    <cellStyle name="40% - Accent6 4 5" xfId="3856" xr:uid="{00000000-0005-0000-0000-00005C060000}"/>
    <cellStyle name="40% - Accent6 4 6" xfId="3857" xr:uid="{00000000-0005-0000-0000-00005D060000}"/>
    <cellStyle name="40% - Accent6 4 7" xfId="3858" xr:uid="{00000000-0005-0000-0000-00005E060000}"/>
    <cellStyle name="40% - Accent6 4 8" xfId="3859" xr:uid="{00000000-0005-0000-0000-00005F060000}"/>
    <cellStyle name="40% - Accent6 4 9" xfId="3860" xr:uid="{00000000-0005-0000-0000-000060060000}"/>
    <cellStyle name="40% - Accent6 5" xfId="129" xr:uid="{00000000-0005-0000-0000-000061060000}"/>
    <cellStyle name="40% - Accent6 5 2" xfId="130" xr:uid="{00000000-0005-0000-0000-000062060000}"/>
    <cellStyle name="40% - Accent6 5 3" xfId="6442" xr:uid="{00000000-0005-0000-0000-000063060000}"/>
    <cellStyle name="40% - Accent6 6" xfId="131" xr:uid="{00000000-0005-0000-0000-000064060000}"/>
    <cellStyle name="40% - Accent6 6 2" xfId="132" xr:uid="{00000000-0005-0000-0000-000065060000}"/>
    <cellStyle name="40% - Accent6 6 3" xfId="6443" xr:uid="{00000000-0005-0000-0000-000066060000}"/>
    <cellStyle name="40% - Accent6 7" xfId="5827" xr:uid="{00000000-0005-0000-0000-000067060000}"/>
    <cellStyle name="40% - Accent6 8" xfId="5828" xr:uid="{00000000-0005-0000-0000-000068060000}"/>
    <cellStyle name="40% - Accent6 9" xfId="5829" xr:uid="{00000000-0005-0000-0000-000069060000}"/>
    <cellStyle name="40% - Colore 1" xfId="5830" xr:uid="{00000000-0005-0000-0000-00006A060000}"/>
    <cellStyle name="40% - Colore 2" xfId="5831" xr:uid="{00000000-0005-0000-0000-00006B060000}"/>
    <cellStyle name="40% - Colore 3" xfId="5832" xr:uid="{00000000-0005-0000-0000-00006C060000}"/>
    <cellStyle name="40% - Colore 4" xfId="5833" xr:uid="{00000000-0005-0000-0000-00006D060000}"/>
    <cellStyle name="40% - Colore 5" xfId="5834" xr:uid="{00000000-0005-0000-0000-00006E060000}"/>
    <cellStyle name="40% - Colore 6" xfId="5835" xr:uid="{00000000-0005-0000-0000-00006F060000}"/>
    <cellStyle name="40% - Isticanje2 2" xfId="3861" xr:uid="{00000000-0005-0000-0000-000070060000}"/>
    <cellStyle name="40% - Isticanje3 2" xfId="3862" xr:uid="{00000000-0005-0000-0000-000071060000}"/>
    <cellStyle name="40% - Isticanje4 2" xfId="3863" xr:uid="{00000000-0005-0000-0000-000072060000}"/>
    <cellStyle name="40% - Isticanje5 2" xfId="3864" xr:uid="{00000000-0005-0000-0000-000073060000}"/>
    <cellStyle name="40% - Isticanje6 2" xfId="3865" xr:uid="{00000000-0005-0000-0000-000074060000}"/>
    <cellStyle name="40% - Naglasak1" xfId="3866" xr:uid="{00000000-0005-0000-0000-000075060000}"/>
    <cellStyle name="60 % - Accent1" xfId="5836" xr:uid="{00000000-0005-0000-0000-000076060000}"/>
    <cellStyle name="60 % - Accent2" xfId="5837" xr:uid="{00000000-0005-0000-0000-000077060000}"/>
    <cellStyle name="60 % - Accent3" xfId="5838" xr:uid="{00000000-0005-0000-0000-000078060000}"/>
    <cellStyle name="60 % - Accent4" xfId="5839" xr:uid="{00000000-0005-0000-0000-000079060000}"/>
    <cellStyle name="60 % - Accent5" xfId="5840" xr:uid="{00000000-0005-0000-0000-00007A060000}"/>
    <cellStyle name="60 % - Accent6" xfId="5841" xr:uid="{00000000-0005-0000-0000-00007B060000}"/>
    <cellStyle name="60% - Accent1 10" xfId="5842" xr:uid="{00000000-0005-0000-0000-00007C060000}"/>
    <cellStyle name="60% - Accent1 11" xfId="5843" xr:uid="{00000000-0005-0000-0000-00007D060000}"/>
    <cellStyle name="60% - Accent1 12" xfId="5844" xr:uid="{00000000-0005-0000-0000-00007E060000}"/>
    <cellStyle name="60% - Accent1 13" xfId="5845" xr:uid="{00000000-0005-0000-0000-00007F060000}"/>
    <cellStyle name="60% - Accent1 14" xfId="5846" xr:uid="{00000000-0005-0000-0000-000080060000}"/>
    <cellStyle name="60% - Accent1 15" xfId="5847" xr:uid="{00000000-0005-0000-0000-000081060000}"/>
    <cellStyle name="60% - Accent1 2" xfId="133" xr:uid="{00000000-0005-0000-0000-000082060000}"/>
    <cellStyle name="60% - Accent1 2 2" xfId="134" xr:uid="{00000000-0005-0000-0000-000083060000}"/>
    <cellStyle name="60% - Accent1 2 2 2" xfId="6715" xr:uid="{21565B46-9ECE-4136-A292-881A01208213}"/>
    <cellStyle name="60% - Accent1 2 3" xfId="3867" xr:uid="{00000000-0005-0000-0000-000084060000}"/>
    <cellStyle name="60% - Accent1 2 4" xfId="6444" xr:uid="{00000000-0005-0000-0000-000085060000}"/>
    <cellStyle name="60% - Accent1 2 5" xfId="6714" xr:uid="{C8F189D0-BFEB-4FFF-8BFD-D3EAD38B0889}"/>
    <cellStyle name="60% - Accent1 3" xfId="135" xr:uid="{00000000-0005-0000-0000-000086060000}"/>
    <cellStyle name="60% - Accent1 3 10" xfId="3868" xr:uid="{00000000-0005-0000-0000-000087060000}"/>
    <cellStyle name="60% - Accent1 3 11" xfId="3869" xr:uid="{00000000-0005-0000-0000-000088060000}"/>
    <cellStyle name="60% - Accent1 3 12" xfId="3870" xr:uid="{00000000-0005-0000-0000-000089060000}"/>
    <cellStyle name="60% - Accent1 3 13" xfId="3871" xr:uid="{00000000-0005-0000-0000-00008A060000}"/>
    <cellStyle name="60% - Accent1 3 14" xfId="3872" xr:uid="{00000000-0005-0000-0000-00008B060000}"/>
    <cellStyle name="60% - Accent1 3 15" xfId="3873" xr:uid="{00000000-0005-0000-0000-00008C060000}"/>
    <cellStyle name="60% - Accent1 3 16" xfId="3874" xr:uid="{00000000-0005-0000-0000-00008D060000}"/>
    <cellStyle name="60% - Accent1 3 17" xfId="3875" xr:uid="{00000000-0005-0000-0000-00008E060000}"/>
    <cellStyle name="60% - Accent1 3 18" xfId="3876" xr:uid="{00000000-0005-0000-0000-00008F060000}"/>
    <cellStyle name="60% - Accent1 3 19" xfId="3877" xr:uid="{00000000-0005-0000-0000-000090060000}"/>
    <cellStyle name="60% - Accent1 3 2" xfId="136" xr:uid="{00000000-0005-0000-0000-000091060000}"/>
    <cellStyle name="60% - Accent1 3 2 2" xfId="6716" xr:uid="{3D3D2254-40AB-492B-981B-38716F5AD3E0}"/>
    <cellStyle name="60% - Accent1 3 20" xfId="3878" xr:uid="{00000000-0005-0000-0000-000092060000}"/>
    <cellStyle name="60% - Accent1 3 21" xfId="3879" xr:uid="{00000000-0005-0000-0000-000093060000}"/>
    <cellStyle name="60% - Accent1 3 22" xfId="3880" xr:uid="{00000000-0005-0000-0000-000094060000}"/>
    <cellStyle name="60% - Accent1 3 23" xfId="3881" xr:uid="{00000000-0005-0000-0000-000095060000}"/>
    <cellStyle name="60% - Accent1 3 24" xfId="3882" xr:uid="{00000000-0005-0000-0000-000096060000}"/>
    <cellStyle name="60% - Accent1 3 25" xfId="3883" xr:uid="{00000000-0005-0000-0000-000097060000}"/>
    <cellStyle name="60% - Accent1 3 26" xfId="3884" xr:uid="{00000000-0005-0000-0000-000098060000}"/>
    <cellStyle name="60% - Accent1 3 27" xfId="3885" xr:uid="{00000000-0005-0000-0000-000099060000}"/>
    <cellStyle name="60% - Accent1 3 28" xfId="3886" xr:uid="{00000000-0005-0000-0000-00009A060000}"/>
    <cellStyle name="60% - Accent1 3 29" xfId="6445" xr:uid="{00000000-0005-0000-0000-00009B060000}"/>
    <cellStyle name="60% - Accent1 3 3" xfId="3887" xr:uid="{00000000-0005-0000-0000-00009C060000}"/>
    <cellStyle name="60% - Accent1 3 4" xfId="3888" xr:uid="{00000000-0005-0000-0000-00009D060000}"/>
    <cellStyle name="60% - Accent1 3 5" xfId="3889" xr:uid="{00000000-0005-0000-0000-00009E060000}"/>
    <cellStyle name="60% - Accent1 3 6" xfId="3890" xr:uid="{00000000-0005-0000-0000-00009F060000}"/>
    <cellStyle name="60% - Accent1 3 7" xfId="3891" xr:uid="{00000000-0005-0000-0000-0000A0060000}"/>
    <cellStyle name="60% - Accent1 3 8" xfId="3892" xr:uid="{00000000-0005-0000-0000-0000A1060000}"/>
    <cellStyle name="60% - Accent1 3 9" xfId="3893" xr:uid="{00000000-0005-0000-0000-0000A2060000}"/>
    <cellStyle name="60% - Accent1 4" xfId="137" xr:uid="{00000000-0005-0000-0000-0000A3060000}"/>
    <cellStyle name="60% - Accent1 4 10" xfId="3894" xr:uid="{00000000-0005-0000-0000-0000A4060000}"/>
    <cellStyle name="60% - Accent1 4 11" xfId="3895" xr:uid="{00000000-0005-0000-0000-0000A5060000}"/>
    <cellStyle name="60% - Accent1 4 12" xfId="3896" xr:uid="{00000000-0005-0000-0000-0000A6060000}"/>
    <cellStyle name="60% - Accent1 4 13" xfId="3897" xr:uid="{00000000-0005-0000-0000-0000A7060000}"/>
    <cellStyle name="60% - Accent1 4 14" xfId="3898" xr:uid="{00000000-0005-0000-0000-0000A8060000}"/>
    <cellStyle name="60% - Accent1 4 15" xfId="3899" xr:uid="{00000000-0005-0000-0000-0000A9060000}"/>
    <cellStyle name="60% - Accent1 4 16" xfId="3900" xr:uid="{00000000-0005-0000-0000-0000AA060000}"/>
    <cellStyle name="60% - Accent1 4 17" xfId="3901" xr:uid="{00000000-0005-0000-0000-0000AB060000}"/>
    <cellStyle name="60% - Accent1 4 18" xfId="3902" xr:uid="{00000000-0005-0000-0000-0000AC060000}"/>
    <cellStyle name="60% - Accent1 4 19" xfId="3903" xr:uid="{00000000-0005-0000-0000-0000AD060000}"/>
    <cellStyle name="60% - Accent1 4 2" xfId="138" xr:uid="{00000000-0005-0000-0000-0000AE060000}"/>
    <cellStyle name="60% - Accent1 4 2 2" xfId="6717" xr:uid="{54BF1AC5-AA47-4350-990E-228995C67DB3}"/>
    <cellStyle name="60% - Accent1 4 20" xfId="3904" xr:uid="{00000000-0005-0000-0000-0000AF060000}"/>
    <cellStyle name="60% - Accent1 4 21" xfId="3905" xr:uid="{00000000-0005-0000-0000-0000B0060000}"/>
    <cellStyle name="60% - Accent1 4 22" xfId="3906" xr:uid="{00000000-0005-0000-0000-0000B1060000}"/>
    <cellStyle name="60% - Accent1 4 23" xfId="3907" xr:uid="{00000000-0005-0000-0000-0000B2060000}"/>
    <cellStyle name="60% - Accent1 4 24" xfId="3908" xr:uid="{00000000-0005-0000-0000-0000B3060000}"/>
    <cellStyle name="60% - Accent1 4 25" xfId="3909" xr:uid="{00000000-0005-0000-0000-0000B4060000}"/>
    <cellStyle name="60% - Accent1 4 26" xfId="6446" xr:uid="{00000000-0005-0000-0000-0000B5060000}"/>
    <cellStyle name="60% - Accent1 4 3" xfId="3910" xr:uid="{00000000-0005-0000-0000-0000B6060000}"/>
    <cellStyle name="60% - Accent1 4 4" xfId="3911" xr:uid="{00000000-0005-0000-0000-0000B7060000}"/>
    <cellStyle name="60% - Accent1 4 5" xfId="3912" xr:uid="{00000000-0005-0000-0000-0000B8060000}"/>
    <cellStyle name="60% - Accent1 4 6" xfId="3913" xr:uid="{00000000-0005-0000-0000-0000B9060000}"/>
    <cellStyle name="60% - Accent1 4 7" xfId="3914" xr:uid="{00000000-0005-0000-0000-0000BA060000}"/>
    <cellStyle name="60% - Accent1 4 8" xfId="3915" xr:uid="{00000000-0005-0000-0000-0000BB060000}"/>
    <cellStyle name="60% - Accent1 4 9" xfId="3916" xr:uid="{00000000-0005-0000-0000-0000BC060000}"/>
    <cellStyle name="60% - Accent1 5" xfId="139" xr:uid="{00000000-0005-0000-0000-0000BD060000}"/>
    <cellStyle name="60% - Accent1 5 2" xfId="140" xr:uid="{00000000-0005-0000-0000-0000BE060000}"/>
    <cellStyle name="60% - Accent1 5 3" xfId="6447" xr:uid="{00000000-0005-0000-0000-0000BF060000}"/>
    <cellStyle name="60% - Accent1 6" xfId="141" xr:uid="{00000000-0005-0000-0000-0000C0060000}"/>
    <cellStyle name="60% - Accent1 6 2" xfId="142" xr:uid="{00000000-0005-0000-0000-0000C1060000}"/>
    <cellStyle name="60% - Accent1 6 3" xfId="6448" xr:uid="{00000000-0005-0000-0000-0000C2060000}"/>
    <cellStyle name="60% - Accent1 7" xfId="5848" xr:uid="{00000000-0005-0000-0000-0000C3060000}"/>
    <cellStyle name="60% - Accent1 8" xfId="5849" xr:uid="{00000000-0005-0000-0000-0000C4060000}"/>
    <cellStyle name="60% - Accent1 9" xfId="5850" xr:uid="{00000000-0005-0000-0000-0000C5060000}"/>
    <cellStyle name="60% - Accent2 10" xfId="5851" xr:uid="{00000000-0005-0000-0000-0000C6060000}"/>
    <cellStyle name="60% - Accent2 11" xfId="5852" xr:uid="{00000000-0005-0000-0000-0000C7060000}"/>
    <cellStyle name="60% - Accent2 12" xfId="5853" xr:uid="{00000000-0005-0000-0000-0000C8060000}"/>
    <cellStyle name="60% - Accent2 13" xfId="5854" xr:uid="{00000000-0005-0000-0000-0000C9060000}"/>
    <cellStyle name="60% - Accent2 14" xfId="5855" xr:uid="{00000000-0005-0000-0000-0000CA060000}"/>
    <cellStyle name="60% - Accent2 15" xfId="5856" xr:uid="{00000000-0005-0000-0000-0000CB060000}"/>
    <cellStyle name="60% - Accent2 2" xfId="143" xr:uid="{00000000-0005-0000-0000-0000CC060000}"/>
    <cellStyle name="60% - Accent2 2 2" xfId="144" xr:uid="{00000000-0005-0000-0000-0000CD060000}"/>
    <cellStyle name="60% - Accent2 2 2 2" xfId="6719" xr:uid="{86BA5E5C-FE8F-4774-822B-42C2BA3CB2B0}"/>
    <cellStyle name="60% - Accent2 2 3" xfId="6449" xr:uid="{00000000-0005-0000-0000-0000CE060000}"/>
    <cellStyle name="60% - Accent2 2 4" xfId="6718" xr:uid="{E0D8B097-7EF3-4A13-A314-BD1EAA08BD91}"/>
    <cellStyle name="60% - Accent2 3" xfId="145" xr:uid="{00000000-0005-0000-0000-0000CF060000}"/>
    <cellStyle name="60% - Accent2 3 10" xfId="3917" xr:uid="{00000000-0005-0000-0000-0000D0060000}"/>
    <cellStyle name="60% - Accent2 3 11" xfId="3918" xr:uid="{00000000-0005-0000-0000-0000D1060000}"/>
    <cellStyle name="60% - Accent2 3 12" xfId="3919" xr:uid="{00000000-0005-0000-0000-0000D2060000}"/>
    <cellStyle name="60% - Accent2 3 13" xfId="3920" xr:uid="{00000000-0005-0000-0000-0000D3060000}"/>
    <cellStyle name="60% - Accent2 3 14" xfId="3921" xr:uid="{00000000-0005-0000-0000-0000D4060000}"/>
    <cellStyle name="60% - Accent2 3 15" xfId="3922" xr:uid="{00000000-0005-0000-0000-0000D5060000}"/>
    <cellStyle name="60% - Accent2 3 16" xfId="3923" xr:uid="{00000000-0005-0000-0000-0000D6060000}"/>
    <cellStyle name="60% - Accent2 3 17" xfId="3924" xr:uid="{00000000-0005-0000-0000-0000D7060000}"/>
    <cellStyle name="60% - Accent2 3 18" xfId="3925" xr:uid="{00000000-0005-0000-0000-0000D8060000}"/>
    <cellStyle name="60% - Accent2 3 19" xfId="3926" xr:uid="{00000000-0005-0000-0000-0000D9060000}"/>
    <cellStyle name="60% - Accent2 3 2" xfId="146" xr:uid="{00000000-0005-0000-0000-0000DA060000}"/>
    <cellStyle name="60% - Accent2 3 2 2" xfId="6720" xr:uid="{E81B5A98-F6FD-4965-8E4B-B8592446E1D4}"/>
    <cellStyle name="60% - Accent2 3 20" xfId="3927" xr:uid="{00000000-0005-0000-0000-0000DB060000}"/>
    <cellStyle name="60% - Accent2 3 21" xfId="3928" xr:uid="{00000000-0005-0000-0000-0000DC060000}"/>
    <cellStyle name="60% - Accent2 3 22" xfId="3929" xr:uid="{00000000-0005-0000-0000-0000DD060000}"/>
    <cellStyle name="60% - Accent2 3 23" xfId="3930" xr:uid="{00000000-0005-0000-0000-0000DE060000}"/>
    <cellStyle name="60% - Accent2 3 24" xfId="3931" xr:uid="{00000000-0005-0000-0000-0000DF060000}"/>
    <cellStyle name="60% - Accent2 3 25" xfId="3932" xr:uid="{00000000-0005-0000-0000-0000E0060000}"/>
    <cellStyle name="60% - Accent2 3 26" xfId="3933" xr:uid="{00000000-0005-0000-0000-0000E1060000}"/>
    <cellStyle name="60% - Accent2 3 27" xfId="3934" xr:uid="{00000000-0005-0000-0000-0000E2060000}"/>
    <cellStyle name="60% - Accent2 3 28" xfId="3935" xr:uid="{00000000-0005-0000-0000-0000E3060000}"/>
    <cellStyle name="60% - Accent2 3 29" xfId="6450" xr:uid="{00000000-0005-0000-0000-0000E4060000}"/>
    <cellStyle name="60% - Accent2 3 3" xfId="3936" xr:uid="{00000000-0005-0000-0000-0000E5060000}"/>
    <cellStyle name="60% - Accent2 3 4" xfId="3937" xr:uid="{00000000-0005-0000-0000-0000E6060000}"/>
    <cellStyle name="60% - Accent2 3 5" xfId="3938" xr:uid="{00000000-0005-0000-0000-0000E7060000}"/>
    <cellStyle name="60% - Accent2 3 6" xfId="3939" xr:uid="{00000000-0005-0000-0000-0000E8060000}"/>
    <cellStyle name="60% - Accent2 3 7" xfId="3940" xr:uid="{00000000-0005-0000-0000-0000E9060000}"/>
    <cellStyle name="60% - Accent2 3 8" xfId="3941" xr:uid="{00000000-0005-0000-0000-0000EA060000}"/>
    <cellStyle name="60% - Accent2 3 9" xfId="3942" xr:uid="{00000000-0005-0000-0000-0000EB060000}"/>
    <cellStyle name="60% - Accent2 4" xfId="147" xr:uid="{00000000-0005-0000-0000-0000EC060000}"/>
    <cellStyle name="60% - Accent2 4 10" xfId="3943" xr:uid="{00000000-0005-0000-0000-0000ED060000}"/>
    <cellStyle name="60% - Accent2 4 11" xfId="3944" xr:uid="{00000000-0005-0000-0000-0000EE060000}"/>
    <cellStyle name="60% - Accent2 4 12" xfId="3945" xr:uid="{00000000-0005-0000-0000-0000EF060000}"/>
    <cellStyle name="60% - Accent2 4 13" xfId="3946" xr:uid="{00000000-0005-0000-0000-0000F0060000}"/>
    <cellStyle name="60% - Accent2 4 14" xfId="3947" xr:uid="{00000000-0005-0000-0000-0000F1060000}"/>
    <cellStyle name="60% - Accent2 4 15" xfId="3948" xr:uid="{00000000-0005-0000-0000-0000F2060000}"/>
    <cellStyle name="60% - Accent2 4 16" xfId="3949" xr:uid="{00000000-0005-0000-0000-0000F3060000}"/>
    <cellStyle name="60% - Accent2 4 17" xfId="3950" xr:uid="{00000000-0005-0000-0000-0000F4060000}"/>
    <cellStyle name="60% - Accent2 4 18" xfId="3951" xr:uid="{00000000-0005-0000-0000-0000F5060000}"/>
    <cellStyle name="60% - Accent2 4 19" xfId="3952" xr:uid="{00000000-0005-0000-0000-0000F6060000}"/>
    <cellStyle name="60% - Accent2 4 2" xfId="148" xr:uid="{00000000-0005-0000-0000-0000F7060000}"/>
    <cellStyle name="60% - Accent2 4 2 2" xfId="6721" xr:uid="{850D6AB5-932D-4FE6-92EE-DBD696F86CC8}"/>
    <cellStyle name="60% - Accent2 4 20" xfId="3953" xr:uid="{00000000-0005-0000-0000-0000F8060000}"/>
    <cellStyle name="60% - Accent2 4 21" xfId="3954" xr:uid="{00000000-0005-0000-0000-0000F9060000}"/>
    <cellStyle name="60% - Accent2 4 22" xfId="3955" xr:uid="{00000000-0005-0000-0000-0000FA060000}"/>
    <cellStyle name="60% - Accent2 4 23" xfId="3956" xr:uid="{00000000-0005-0000-0000-0000FB060000}"/>
    <cellStyle name="60% - Accent2 4 24" xfId="3957" xr:uid="{00000000-0005-0000-0000-0000FC060000}"/>
    <cellStyle name="60% - Accent2 4 25" xfId="3958" xr:uid="{00000000-0005-0000-0000-0000FD060000}"/>
    <cellStyle name="60% - Accent2 4 26" xfId="6451" xr:uid="{00000000-0005-0000-0000-0000FE060000}"/>
    <cellStyle name="60% - Accent2 4 3" xfId="3959" xr:uid="{00000000-0005-0000-0000-0000FF060000}"/>
    <cellStyle name="60% - Accent2 4 4" xfId="3960" xr:uid="{00000000-0005-0000-0000-000000070000}"/>
    <cellStyle name="60% - Accent2 4 5" xfId="3961" xr:uid="{00000000-0005-0000-0000-000001070000}"/>
    <cellStyle name="60% - Accent2 4 6" xfId="3962" xr:uid="{00000000-0005-0000-0000-000002070000}"/>
    <cellStyle name="60% - Accent2 4 7" xfId="3963" xr:uid="{00000000-0005-0000-0000-000003070000}"/>
    <cellStyle name="60% - Accent2 4 8" xfId="3964" xr:uid="{00000000-0005-0000-0000-000004070000}"/>
    <cellStyle name="60% - Accent2 4 9" xfId="3965" xr:uid="{00000000-0005-0000-0000-000005070000}"/>
    <cellStyle name="60% - Accent2 5" xfId="149" xr:uid="{00000000-0005-0000-0000-000006070000}"/>
    <cellStyle name="60% - Accent2 5 2" xfId="150" xr:uid="{00000000-0005-0000-0000-000007070000}"/>
    <cellStyle name="60% - Accent2 5 3" xfId="6452" xr:uid="{00000000-0005-0000-0000-000008070000}"/>
    <cellStyle name="60% - Accent2 6" xfId="151" xr:uid="{00000000-0005-0000-0000-000009070000}"/>
    <cellStyle name="60% - Accent2 6 2" xfId="152" xr:uid="{00000000-0005-0000-0000-00000A070000}"/>
    <cellStyle name="60% - Accent2 6 3" xfId="6453" xr:uid="{00000000-0005-0000-0000-00000B070000}"/>
    <cellStyle name="60% - Accent2 7" xfId="5857" xr:uid="{00000000-0005-0000-0000-00000C070000}"/>
    <cellStyle name="60% - Accent2 8" xfId="5858" xr:uid="{00000000-0005-0000-0000-00000D070000}"/>
    <cellStyle name="60% - Accent2 9" xfId="5859" xr:uid="{00000000-0005-0000-0000-00000E070000}"/>
    <cellStyle name="60% - Accent3 10" xfId="5860" xr:uid="{00000000-0005-0000-0000-00000F070000}"/>
    <cellStyle name="60% - Accent3 11" xfId="5861" xr:uid="{00000000-0005-0000-0000-000010070000}"/>
    <cellStyle name="60% - Accent3 12" xfId="5862" xr:uid="{00000000-0005-0000-0000-000011070000}"/>
    <cellStyle name="60% - Accent3 13" xfId="5863" xr:uid="{00000000-0005-0000-0000-000012070000}"/>
    <cellStyle name="60% - Accent3 14" xfId="5864" xr:uid="{00000000-0005-0000-0000-000013070000}"/>
    <cellStyle name="60% - Accent3 15" xfId="5865" xr:uid="{00000000-0005-0000-0000-000014070000}"/>
    <cellStyle name="60% - Accent3 2" xfId="153" xr:uid="{00000000-0005-0000-0000-000015070000}"/>
    <cellStyle name="60% - Accent3 2 2" xfId="154" xr:uid="{00000000-0005-0000-0000-000016070000}"/>
    <cellStyle name="60% - Accent3 2 2 2" xfId="6723" xr:uid="{3B580F90-A7C6-4232-8385-B2DA153CCDCF}"/>
    <cellStyle name="60% - Accent3 2 3" xfId="3966" xr:uid="{00000000-0005-0000-0000-000017070000}"/>
    <cellStyle name="60% - Accent3 2 4" xfId="6454" xr:uid="{00000000-0005-0000-0000-000018070000}"/>
    <cellStyle name="60% - Accent3 2 5" xfId="6722" xr:uid="{07292FF9-4ADA-466A-A763-C5378E936C4A}"/>
    <cellStyle name="60% - Accent3 3" xfId="155" xr:uid="{00000000-0005-0000-0000-000019070000}"/>
    <cellStyle name="60% - Accent3 3 10" xfId="3967" xr:uid="{00000000-0005-0000-0000-00001A070000}"/>
    <cellStyle name="60% - Accent3 3 11" xfId="3968" xr:uid="{00000000-0005-0000-0000-00001B070000}"/>
    <cellStyle name="60% - Accent3 3 12" xfId="3969" xr:uid="{00000000-0005-0000-0000-00001C070000}"/>
    <cellStyle name="60% - Accent3 3 13" xfId="3970" xr:uid="{00000000-0005-0000-0000-00001D070000}"/>
    <cellStyle name="60% - Accent3 3 14" xfId="3971" xr:uid="{00000000-0005-0000-0000-00001E070000}"/>
    <cellStyle name="60% - Accent3 3 15" xfId="3972" xr:uid="{00000000-0005-0000-0000-00001F070000}"/>
    <cellStyle name="60% - Accent3 3 16" xfId="3973" xr:uid="{00000000-0005-0000-0000-000020070000}"/>
    <cellStyle name="60% - Accent3 3 17" xfId="3974" xr:uid="{00000000-0005-0000-0000-000021070000}"/>
    <cellStyle name="60% - Accent3 3 18" xfId="3975" xr:uid="{00000000-0005-0000-0000-000022070000}"/>
    <cellStyle name="60% - Accent3 3 19" xfId="3976" xr:uid="{00000000-0005-0000-0000-000023070000}"/>
    <cellStyle name="60% - Accent3 3 2" xfId="156" xr:uid="{00000000-0005-0000-0000-000024070000}"/>
    <cellStyle name="60% - Accent3 3 2 2" xfId="6724" xr:uid="{CF57A8AC-BF38-4150-9ECF-5585BE0CCD6A}"/>
    <cellStyle name="60% - Accent3 3 20" xfId="3977" xr:uid="{00000000-0005-0000-0000-000025070000}"/>
    <cellStyle name="60% - Accent3 3 21" xfId="3978" xr:uid="{00000000-0005-0000-0000-000026070000}"/>
    <cellStyle name="60% - Accent3 3 22" xfId="3979" xr:uid="{00000000-0005-0000-0000-000027070000}"/>
    <cellStyle name="60% - Accent3 3 23" xfId="3980" xr:uid="{00000000-0005-0000-0000-000028070000}"/>
    <cellStyle name="60% - Accent3 3 24" xfId="3981" xr:uid="{00000000-0005-0000-0000-000029070000}"/>
    <cellStyle name="60% - Accent3 3 25" xfId="3982" xr:uid="{00000000-0005-0000-0000-00002A070000}"/>
    <cellStyle name="60% - Accent3 3 26" xfId="3983" xr:uid="{00000000-0005-0000-0000-00002B070000}"/>
    <cellStyle name="60% - Accent3 3 27" xfId="3984" xr:uid="{00000000-0005-0000-0000-00002C070000}"/>
    <cellStyle name="60% - Accent3 3 28" xfId="3985" xr:uid="{00000000-0005-0000-0000-00002D070000}"/>
    <cellStyle name="60% - Accent3 3 29" xfId="6455" xr:uid="{00000000-0005-0000-0000-00002E070000}"/>
    <cellStyle name="60% - Accent3 3 3" xfId="3986" xr:uid="{00000000-0005-0000-0000-00002F070000}"/>
    <cellStyle name="60% - Accent3 3 4" xfId="3987" xr:uid="{00000000-0005-0000-0000-000030070000}"/>
    <cellStyle name="60% - Accent3 3 5" xfId="3988" xr:uid="{00000000-0005-0000-0000-000031070000}"/>
    <cellStyle name="60% - Accent3 3 6" xfId="3989" xr:uid="{00000000-0005-0000-0000-000032070000}"/>
    <cellStyle name="60% - Accent3 3 7" xfId="3990" xr:uid="{00000000-0005-0000-0000-000033070000}"/>
    <cellStyle name="60% - Accent3 3 8" xfId="3991" xr:uid="{00000000-0005-0000-0000-000034070000}"/>
    <cellStyle name="60% - Accent3 3 9" xfId="3992" xr:uid="{00000000-0005-0000-0000-000035070000}"/>
    <cellStyle name="60% - Accent3 4" xfId="157" xr:uid="{00000000-0005-0000-0000-000036070000}"/>
    <cellStyle name="60% - Accent3 4 10" xfId="3993" xr:uid="{00000000-0005-0000-0000-000037070000}"/>
    <cellStyle name="60% - Accent3 4 11" xfId="3994" xr:uid="{00000000-0005-0000-0000-000038070000}"/>
    <cellStyle name="60% - Accent3 4 12" xfId="3995" xr:uid="{00000000-0005-0000-0000-000039070000}"/>
    <cellStyle name="60% - Accent3 4 13" xfId="3996" xr:uid="{00000000-0005-0000-0000-00003A070000}"/>
    <cellStyle name="60% - Accent3 4 14" xfId="3997" xr:uid="{00000000-0005-0000-0000-00003B070000}"/>
    <cellStyle name="60% - Accent3 4 15" xfId="3998" xr:uid="{00000000-0005-0000-0000-00003C070000}"/>
    <cellStyle name="60% - Accent3 4 16" xfId="3999" xr:uid="{00000000-0005-0000-0000-00003D070000}"/>
    <cellStyle name="60% - Accent3 4 17" xfId="4000" xr:uid="{00000000-0005-0000-0000-00003E070000}"/>
    <cellStyle name="60% - Accent3 4 18" xfId="4001" xr:uid="{00000000-0005-0000-0000-00003F070000}"/>
    <cellStyle name="60% - Accent3 4 19" xfId="4002" xr:uid="{00000000-0005-0000-0000-000040070000}"/>
    <cellStyle name="60% - Accent3 4 2" xfId="158" xr:uid="{00000000-0005-0000-0000-000041070000}"/>
    <cellStyle name="60% - Accent3 4 2 2" xfId="6725" xr:uid="{5FDB2404-2607-47E2-913E-DC4AEAB59A25}"/>
    <cellStyle name="60% - Accent3 4 20" xfId="4003" xr:uid="{00000000-0005-0000-0000-000042070000}"/>
    <cellStyle name="60% - Accent3 4 21" xfId="4004" xr:uid="{00000000-0005-0000-0000-000043070000}"/>
    <cellStyle name="60% - Accent3 4 22" xfId="4005" xr:uid="{00000000-0005-0000-0000-000044070000}"/>
    <cellStyle name="60% - Accent3 4 23" xfId="4006" xr:uid="{00000000-0005-0000-0000-000045070000}"/>
    <cellStyle name="60% - Accent3 4 24" xfId="4007" xr:uid="{00000000-0005-0000-0000-000046070000}"/>
    <cellStyle name="60% - Accent3 4 25" xfId="4008" xr:uid="{00000000-0005-0000-0000-000047070000}"/>
    <cellStyle name="60% - Accent3 4 26" xfId="6456" xr:uid="{00000000-0005-0000-0000-000048070000}"/>
    <cellStyle name="60% - Accent3 4 3" xfId="4009" xr:uid="{00000000-0005-0000-0000-000049070000}"/>
    <cellStyle name="60% - Accent3 4 4" xfId="4010" xr:uid="{00000000-0005-0000-0000-00004A070000}"/>
    <cellStyle name="60% - Accent3 4 5" xfId="4011" xr:uid="{00000000-0005-0000-0000-00004B070000}"/>
    <cellStyle name="60% - Accent3 4 6" xfId="4012" xr:uid="{00000000-0005-0000-0000-00004C070000}"/>
    <cellStyle name="60% - Accent3 4 7" xfId="4013" xr:uid="{00000000-0005-0000-0000-00004D070000}"/>
    <cellStyle name="60% - Accent3 4 8" xfId="4014" xr:uid="{00000000-0005-0000-0000-00004E070000}"/>
    <cellStyle name="60% - Accent3 4 9" xfId="4015" xr:uid="{00000000-0005-0000-0000-00004F070000}"/>
    <cellStyle name="60% - Accent3 5" xfId="159" xr:uid="{00000000-0005-0000-0000-000050070000}"/>
    <cellStyle name="60% - Accent3 5 2" xfId="160" xr:uid="{00000000-0005-0000-0000-000051070000}"/>
    <cellStyle name="60% - Accent3 5 3" xfId="6457" xr:uid="{00000000-0005-0000-0000-000052070000}"/>
    <cellStyle name="60% - Accent3 6" xfId="161" xr:uid="{00000000-0005-0000-0000-000053070000}"/>
    <cellStyle name="60% - Accent3 6 2" xfId="162" xr:uid="{00000000-0005-0000-0000-000054070000}"/>
    <cellStyle name="60% - Accent3 6 3" xfId="6458" xr:uid="{00000000-0005-0000-0000-000055070000}"/>
    <cellStyle name="60% - Accent3 7" xfId="5866" xr:uid="{00000000-0005-0000-0000-000056070000}"/>
    <cellStyle name="60% - Accent3 8" xfId="5867" xr:uid="{00000000-0005-0000-0000-000057070000}"/>
    <cellStyle name="60% - Accent3 9" xfId="5868" xr:uid="{00000000-0005-0000-0000-000058070000}"/>
    <cellStyle name="60% - Accent4 10" xfId="5869" xr:uid="{00000000-0005-0000-0000-000059070000}"/>
    <cellStyle name="60% - Accent4 11" xfId="5870" xr:uid="{00000000-0005-0000-0000-00005A070000}"/>
    <cellStyle name="60% - Accent4 12" xfId="5871" xr:uid="{00000000-0005-0000-0000-00005B070000}"/>
    <cellStyle name="60% - Accent4 13" xfId="5872" xr:uid="{00000000-0005-0000-0000-00005C070000}"/>
    <cellStyle name="60% - Accent4 14" xfId="5873" xr:uid="{00000000-0005-0000-0000-00005D070000}"/>
    <cellStyle name="60% - Accent4 15" xfId="5874" xr:uid="{00000000-0005-0000-0000-00005E070000}"/>
    <cellStyle name="60% - Accent4 2" xfId="163" xr:uid="{00000000-0005-0000-0000-00005F070000}"/>
    <cellStyle name="60% - Accent4 2 2" xfId="164" xr:uid="{00000000-0005-0000-0000-000060070000}"/>
    <cellStyle name="60% - Accent4 2 2 2" xfId="6727" xr:uid="{410D33EF-1F8A-49B5-BE67-822B7ED57005}"/>
    <cellStyle name="60% - Accent4 2 3" xfId="4016" xr:uid="{00000000-0005-0000-0000-000061070000}"/>
    <cellStyle name="60% - Accent4 2 4" xfId="6459" xr:uid="{00000000-0005-0000-0000-000062070000}"/>
    <cellStyle name="60% - Accent4 2 5" xfId="6726" xr:uid="{6A6E09D6-2171-41EA-8DE6-BEEB46E07A27}"/>
    <cellStyle name="60% - Accent4 3" xfId="165" xr:uid="{00000000-0005-0000-0000-000063070000}"/>
    <cellStyle name="60% - Accent4 3 10" xfId="4017" xr:uid="{00000000-0005-0000-0000-000064070000}"/>
    <cellStyle name="60% - Accent4 3 11" xfId="4018" xr:uid="{00000000-0005-0000-0000-000065070000}"/>
    <cellStyle name="60% - Accent4 3 12" xfId="4019" xr:uid="{00000000-0005-0000-0000-000066070000}"/>
    <cellStyle name="60% - Accent4 3 13" xfId="4020" xr:uid="{00000000-0005-0000-0000-000067070000}"/>
    <cellStyle name="60% - Accent4 3 14" xfId="4021" xr:uid="{00000000-0005-0000-0000-000068070000}"/>
    <cellStyle name="60% - Accent4 3 15" xfId="4022" xr:uid="{00000000-0005-0000-0000-000069070000}"/>
    <cellStyle name="60% - Accent4 3 16" xfId="4023" xr:uid="{00000000-0005-0000-0000-00006A070000}"/>
    <cellStyle name="60% - Accent4 3 17" xfId="4024" xr:uid="{00000000-0005-0000-0000-00006B070000}"/>
    <cellStyle name="60% - Accent4 3 18" xfId="4025" xr:uid="{00000000-0005-0000-0000-00006C070000}"/>
    <cellStyle name="60% - Accent4 3 19" xfId="4026" xr:uid="{00000000-0005-0000-0000-00006D070000}"/>
    <cellStyle name="60% - Accent4 3 2" xfId="166" xr:uid="{00000000-0005-0000-0000-00006E070000}"/>
    <cellStyle name="60% - Accent4 3 2 2" xfId="6728" xr:uid="{990EEED7-3314-4F48-967F-0D81DE0D89FD}"/>
    <cellStyle name="60% - Accent4 3 20" xfId="4027" xr:uid="{00000000-0005-0000-0000-00006F070000}"/>
    <cellStyle name="60% - Accent4 3 21" xfId="4028" xr:uid="{00000000-0005-0000-0000-000070070000}"/>
    <cellStyle name="60% - Accent4 3 22" xfId="4029" xr:uid="{00000000-0005-0000-0000-000071070000}"/>
    <cellStyle name="60% - Accent4 3 23" xfId="4030" xr:uid="{00000000-0005-0000-0000-000072070000}"/>
    <cellStyle name="60% - Accent4 3 24" xfId="4031" xr:uid="{00000000-0005-0000-0000-000073070000}"/>
    <cellStyle name="60% - Accent4 3 25" xfId="4032" xr:uid="{00000000-0005-0000-0000-000074070000}"/>
    <cellStyle name="60% - Accent4 3 26" xfId="4033" xr:uid="{00000000-0005-0000-0000-000075070000}"/>
    <cellStyle name="60% - Accent4 3 27" xfId="4034" xr:uid="{00000000-0005-0000-0000-000076070000}"/>
    <cellStyle name="60% - Accent4 3 28" xfId="4035" xr:uid="{00000000-0005-0000-0000-000077070000}"/>
    <cellStyle name="60% - Accent4 3 29" xfId="6460" xr:uid="{00000000-0005-0000-0000-000078070000}"/>
    <cellStyle name="60% - Accent4 3 3" xfId="4036" xr:uid="{00000000-0005-0000-0000-000079070000}"/>
    <cellStyle name="60% - Accent4 3 4" xfId="4037" xr:uid="{00000000-0005-0000-0000-00007A070000}"/>
    <cellStyle name="60% - Accent4 3 5" xfId="4038" xr:uid="{00000000-0005-0000-0000-00007B070000}"/>
    <cellStyle name="60% - Accent4 3 6" xfId="4039" xr:uid="{00000000-0005-0000-0000-00007C070000}"/>
    <cellStyle name="60% - Accent4 3 7" xfId="4040" xr:uid="{00000000-0005-0000-0000-00007D070000}"/>
    <cellStyle name="60% - Accent4 3 8" xfId="4041" xr:uid="{00000000-0005-0000-0000-00007E070000}"/>
    <cellStyle name="60% - Accent4 3 9" xfId="4042" xr:uid="{00000000-0005-0000-0000-00007F070000}"/>
    <cellStyle name="60% - Accent4 4" xfId="167" xr:uid="{00000000-0005-0000-0000-000080070000}"/>
    <cellStyle name="60% - Accent4 4 10" xfId="4043" xr:uid="{00000000-0005-0000-0000-000081070000}"/>
    <cellStyle name="60% - Accent4 4 11" xfId="4044" xr:uid="{00000000-0005-0000-0000-000082070000}"/>
    <cellStyle name="60% - Accent4 4 12" xfId="4045" xr:uid="{00000000-0005-0000-0000-000083070000}"/>
    <cellStyle name="60% - Accent4 4 13" xfId="4046" xr:uid="{00000000-0005-0000-0000-000084070000}"/>
    <cellStyle name="60% - Accent4 4 14" xfId="4047" xr:uid="{00000000-0005-0000-0000-000085070000}"/>
    <cellStyle name="60% - Accent4 4 15" xfId="4048" xr:uid="{00000000-0005-0000-0000-000086070000}"/>
    <cellStyle name="60% - Accent4 4 16" xfId="4049" xr:uid="{00000000-0005-0000-0000-000087070000}"/>
    <cellStyle name="60% - Accent4 4 17" xfId="4050" xr:uid="{00000000-0005-0000-0000-000088070000}"/>
    <cellStyle name="60% - Accent4 4 18" xfId="4051" xr:uid="{00000000-0005-0000-0000-000089070000}"/>
    <cellStyle name="60% - Accent4 4 19" xfId="4052" xr:uid="{00000000-0005-0000-0000-00008A070000}"/>
    <cellStyle name="60% - Accent4 4 2" xfId="168" xr:uid="{00000000-0005-0000-0000-00008B070000}"/>
    <cellStyle name="60% - Accent4 4 2 2" xfId="6729" xr:uid="{A31C35E3-253E-4E39-821D-BBC573783B3D}"/>
    <cellStyle name="60% - Accent4 4 20" xfId="4053" xr:uid="{00000000-0005-0000-0000-00008C070000}"/>
    <cellStyle name="60% - Accent4 4 21" xfId="4054" xr:uid="{00000000-0005-0000-0000-00008D070000}"/>
    <cellStyle name="60% - Accent4 4 22" xfId="4055" xr:uid="{00000000-0005-0000-0000-00008E070000}"/>
    <cellStyle name="60% - Accent4 4 23" xfId="4056" xr:uid="{00000000-0005-0000-0000-00008F070000}"/>
    <cellStyle name="60% - Accent4 4 24" xfId="4057" xr:uid="{00000000-0005-0000-0000-000090070000}"/>
    <cellStyle name="60% - Accent4 4 25" xfId="4058" xr:uid="{00000000-0005-0000-0000-000091070000}"/>
    <cellStyle name="60% - Accent4 4 26" xfId="6461" xr:uid="{00000000-0005-0000-0000-000092070000}"/>
    <cellStyle name="60% - Accent4 4 3" xfId="4059" xr:uid="{00000000-0005-0000-0000-000093070000}"/>
    <cellStyle name="60% - Accent4 4 4" xfId="4060" xr:uid="{00000000-0005-0000-0000-000094070000}"/>
    <cellStyle name="60% - Accent4 4 5" xfId="4061" xr:uid="{00000000-0005-0000-0000-000095070000}"/>
    <cellStyle name="60% - Accent4 4 6" xfId="4062" xr:uid="{00000000-0005-0000-0000-000096070000}"/>
    <cellStyle name="60% - Accent4 4 7" xfId="4063" xr:uid="{00000000-0005-0000-0000-000097070000}"/>
    <cellStyle name="60% - Accent4 4 8" xfId="4064" xr:uid="{00000000-0005-0000-0000-000098070000}"/>
    <cellStyle name="60% - Accent4 4 9" xfId="4065" xr:uid="{00000000-0005-0000-0000-000099070000}"/>
    <cellStyle name="60% - Accent4 5" xfId="169" xr:uid="{00000000-0005-0000-0000-00009A070000}"/>
    <cellStyle name="60% - Accent4 5 2" xfId="170" xr:uid="{00000000-0005-0000-0000-00009B070000}"/>
    <cellStyle name="60% - Accent4 5 3" xfId="6462" xr:uid="{00000000-0005-0000-0000-00009C070000}"/>
    <cellStyle name="60% - Accent4 6" xfId="171" xr:uid="{00000000-0005-0000-0000-00009D070000}"/>
    <cellStyle name="60% - Accent4 6 2" xfId="172" xr:uid="{00000000-0005-0000-0000-00009E070000}"/>
    <cellStyle name="60% - Accent4 6 3" xfId="6463" xr:uid="{00000000-0005-0000-0000-00009F070000}"/>
    <cellStyle name="60% - Accent4 7" xfId="5875" xr:uid="{00000000-0005-0000-0000-0000A0070000}"/>
    <cellStyle name="60% - Accent4 8" xfId="5876" xr:uid="{00000000-0005-0000-0000-0000A1070000}"/>
    <cellStyle name="60% - Accent4 9" xfId="5877" xr:uid="{00000000-0005-0000-0000-0000A2070000}"/>
    <cellStyle name="60% - Accent5 10" xfId="5878" xr:uid="{00000000-0005-0000-0000-0000A3070000}"/>
    <cellStyle name="60% - Accent5 11" xfId="5879" xr:uid="{00000000-0005-0000-0000-0000A4070000}"/>
    <cellStyle name="60% - Accent5 12" xfId="5880" xr:uid="{00000000-0005-0000-0000-0000A5070000}"/>
    <cellStyle name="60% - Accent5 13" xfId="5881" xr:uid="{00000000-0005-0000-0000-0000A6070000}"/>
    <cellStyle name="60% - Accent5 14" xfId="5882" xr:uid="{00000000-0005-0000-0000-0000A7070000}"/>
    <cellStyle name="60% - Accent5 15" xfId="5883" xr:uid="{00000000-0005-0000-0000-0000A8070000}"/>
    <cellStyle name="60% - Accent5 2" xfId="173" xr:uid="{00000000-0005-0000-0000-0000A9070000}"/>
    <cellStyle name="60% - Accent5 2 2" xfId="174" xr:uid="{00000000-0005-0000-0000-0000AA070000}"/>
    <cellStyle name="60% - Accent5 2 2 2" xfId="6731" xr:uid="{4FFCE1ED-0986-412F-8D8F-CCDB8021404A}"/>
    <cellStyle name="60% - Accent5 2 3" xfId="4066" xr:uid="{00000000-0005-0000-0000-0000AB070000}"/>
    <cellStyle name="60% - Accent5 2 4" xfId="6464" xr:uid="{00000000-0005-0000-0000-0000AC070000}"/>
    <cellStyle name="60% - Accent5 2 5" xfId="6730" xr:uid="{965A72A2-0045-4ED0-8470-2B4500EBDD36}"/>
    <cellStyle name="60% - Accent5 3" xfId="175" xr:uid="{00000000-0005-0000-0000-0000AD070000}"/>
    <cellStyle name="60% - Accent5 3 10" xfId="4067" xr:uid="{00000000-0005-0000-0000-0000AE070000}"/>
    <cellStyle name="60% - Accent5 3 11" xfId="4068" xr:uid="{00000000-0005-0000-0000-0000AF070000}"/>
    <cellStyle name="60% - Accent5 3 12" xfId="4069" xr:uid="{00000000-0005-0000-0000-0000B0070000}"/>
    <cellStyle name="60% - Accent5 3 13" xfId="4070" xr:uid="{00000000-0005-0000-0000-0000B1070000}"/>
    <cellStyle name="60% - Accent5 3 14" xfId="4071" xr:uid="{00000000-0005-0000-0000-0000B2070000}"/>
    <cellStyle name="60% - Accent5 3 15" xfId="4072" xr:uid="{00000000-0005-0000-0000-0000B3070000}"/>
    <cellStyle name="60% - Accent5 3 16" xfId="4073" xr:uid="{00000000-0005-0000-0000-0000B4070000}"/>
    <cellStyle name="60% - Accent5 3 17" xfId="4074" xr:uid="{00000000-0005-0000-0000-0000B5070000}"/>
    <cellStyle name="60% - Accent5 3 18" xfId="4075" xr:uid="{00000000-0005-0000-0000-0000B6070000}"/>
    <cellStyle name="60% - Accent5 3 19" xfId="4076" xr:uid="{00000000-0005-0000-0000-0000B7070000}"/>
    <cellStyle name="60% - Accent5 3 2" xfId="176" xr:uid="{00000000-0005-0000-0000-0000B8070000}"/>
    <cellStyle name="60% - Accent5 3 2 2" xfId="6732" xr:uid="{DF4DE513-4D79-43AB-BEDD-6C119C7A9E3D}"/>
    <cellStyle name="60% - Accent5 3 20" xfId="4077" xr:uid="{00000000-0005-0000-0000-0000B9070000}"/>
    <cellStyle name="60% - Accent5 3 21" xfId="4078" xr:uid="{00000000-0005-0000-0000-0000BA070000}"/>
    <cellStyle name="60% - Accent5 3 22" xfId="4079" xr:uid="{00000000-0005-0000-0000-0000BB070000}"/>
    <cellStyle name="60% - Accent5 3 23" xfId="4080" xr:uid="{00000000-0005-0000-0000-0000BC070000}"/>
    <cellStyle name="60% - Accent5 3 24" xfId="4081" xr:uid="{00000000-0005-0000-0000-0000BD070000}"/>
    <cellStyle name="60% - Accent5 3 25" xfId="4082" xr:uid="{00000000-0005-0000-0000-0000BE070000}"/>
    <cellStyle name="60% - Accent5 3 26" xfId="4083" xr:uid="{00000000-0005-0000-0000-0000BF070000}"/>
    <cellStyle name="60% - Accent5 3 27" xfId="4084" xr:uid="{00000000-0005-0000-0000-0000C0070000}"/>
    <cellStyle name="60% - Accent5 3 28" xfId="4085" xr:uid="{00000000-0005-0000-0000-0000C1070000}"/>
    <cellStyle name="60% - Accent5 3 29" xfId="6465" xr:uid="{00000000-0005-0000-0000-0000C2070000}"/>
    <cellStyle name="60% - Accent5 3 3" xfId="4086" xr:uid="{00000000-0005-0000-0000-0000C3070000}"/>
    <cellStyle name="60% - Accent5 3 4" xfId="4087" xr:uid="{00000000-0005-0000-0000-0000C4070000}"/>
    <cellStyle name="60% - Accent5 3 5" xfId="4088" xr:uid="{00000000-0005-0000-0000-0000C5070000}"/>
    <cellStyle name="60% - Accent5 3 6" xfId="4089" xr:uid="{00000000-0005-0000-0000-0000C6070000}"/>
    <cellStyle name="60% - Accent5 3 7" xfId="4090" xr:uid="{00000000-0005-0000-0000-0000C7070000}"/>
    <cellStyle name="60% - Accent5 3 8" xfId="4091" xr:uid="{00000000-0005-0000-0000-0000C8070000}"/>
    <cellStyle name="60% - Accent5 3 9" xfId="4092" xr:uid="{00000000-0005-0000-0000-0000C9070000}"/>
    <cellStyle name="60% - Accent5 4" xfId="177" xr:uid="{00000000-0005-0000-0000-0000CA070000}"/>
    <cellStyle name="60% - Accent5 4 10" xfId="4093" xr:uid="{00000000-0005-0000-0000-0000CB070000}"/>
    <cellStyle name="60% - Accent5 4 11" xfId="4094" xr:uid="{00000000-0005-0000-0000-0000CC070000}"/>
    <cellStyle name="60% - Accent5 4 12" xfId="4095" xr:uid="{00000000-0005-0000-0000-0000CD070000}"/>
    <cellStyle name="60% - Accent5 4 13" xfId="4096" xr:uid="{00000000-0005-0000-0000-0000CE070000}"/>
    <cellStyle name="60% - Accent5 4 14" xfId="4097" xr:uid="{00000000-0005-0000-0000-0000CF070000}"/>
    <cellStyle name="60% - Accent5 4 15" xfId="4098" xr:uid="{00000000-0005-0000-0000-0000D0070000}"/>
    <cellStyle name="60% - Accent5 4 16" xfId="4099" xr:uid="{00000000-0005-0000-0000-0000D1070000}"/>
    <cellStyle name="60% - Accent5 4 17" xfId="4100" xr:uid="{00000000-0005-0000-0000-0000D2070000}"/>
    <cellStyle name="60% - Accent5 4 18" xfId="4101" xr:uid="{00000000-0005-0000-0000-0000D3070000}"/>
    <cellStyle name="60% - Accent5 4 19" xfId="4102" xr:uid="{00000000-0005-0000-0000-0000D4070000}"/>
    <cellStyle name="60% - Accent5 4 2" xfId="178" xr:uid="{00000000-0005-0000-0000-0000D5070000}"/>
    <cellStyle name="60% - Accent5 4 2 2" xfId="6733" xr:uid="{839FE328-926B-421D-BE43-5452013423BD}"/>
    <cellStyle name="60% - Accent5 4 20" xfId="4103" xr:uid="{00000000-0005-0000-0000-0000D6070000}"/>
    <cellStyle name="60% - Accent5 4 21" xfId="4104" xr:uid="{00000000-0005-0000-0000-0000D7070000}"/>
    <cellStyle name="60% - Accent5 4 22" xfId="4105" xr:uid="{00000000-0005-0000-0000-0000D8070000}"/>
    <cellStyle name="60% - Accent5 4 23" xfId="4106" xr:uid="{00000000-0005-0000-0000-0000D9070000}"/>
    <cellStyle name="60% - Accent5 4 24" xfId="4107" xr:uid="{00000000-0005-0000-0000-0000DA070000}"/>
    <cellStyle name="60% - Accent5 4 25" xfId="4108" xr:uid="{00000000-0005-0000-0000-0000DB070000}"/>
    <cellStyle name="60% - Accent5 4 26" xfId="6466" xr:uid="{00000000-0005-0000-0000-0000DC070000}"/>
    <cellStyle name="60% - Accent5 4 3" xfId="4109" xr:uid="{00000000-0005-0000-0000-0000DD070000}"/>
    <cellStyle name="60% - Accent5 4 4" xfId="4110" xr:uid="{00000000-0005-0000-0000-0000DE070000}"/>
    <cellStyle name="60% - Accent5 4 5" xfId="4111" xr:uid="{00000000-0005-0000-0000-0000DF070000}"/>
    <cellStyle name="60% - Accent5 4 6" xfId="4112" xr:uid="{00000000-0005-0000-0000-0000E0070000}"/>
    <cellStyle name="60% - Accent5 4 7" xfId="4113" xr:uid="{00000000-0005-0000-0000-0000E1070000}"/>
    <cellStyle name="60% - Accent5 4 8" xfId="4114" xr:uid="{00000000-0005-0000-0000-0000E2070000}"/>
    <cellStyle name="60% - Accent5 4 9" xfId="4115" xr:uid="{00000000-0005-0000-0000-0000E3070000}"/>
    <cellStyle name="60% - Accent5 5" xfId="179" xr:uid="{00000000-0005-0000-0000-0000E4070000}"/>
    <cellStyle name="60% - Accent5 5 2" xfId="180" xr:uid="{00000000-0005-0000-0000-0000E5070000}"/>
    <cellStyle name="60% - Accent5 5 3" xfId="6467" xr:uid="{00000000-0005-0000-0000-0000E6070000}"/>
    <cellStyle name="60% - Accent5 6" xfId="181" xr:uid="{00000000-0005-0000-0000-0000E7070000}"/>
    <cellStyle name="60% - Accent5 6 2" xfId="182" xr:uid="{00000000-0005-0000-0000-0000E8070000}"/>
    <cellStyle name="60% - Accent5 6 3" xfId="6468" xr:uid="{00000000-0005-0000-0000-0000E9070000}"/>
    <cellStyle name="60% - Accent5 7" xfId="5884" xr:uid="{00000000-0005-0000-0000-0000EA070000}"/>
    <cellStyle name="60% - Accent5 8" xfId="5885" xr:uid="{00000000-0005-0000-0000-0000EB070000}"/>
    <cellStyle name="60% - Accent5 9" xfId="5886" xr:uid="{00000000-0005-0000-0000-0000EC070000}"/>
    <cellStyle name="60% - Accent6 10" xfId="5887" xr:uid="{00000000-0005-0000-0000-0000ED070000}"/>
    <cellStyle name="60% - Accent6 11" xfId="5888" xr:uid="{00000000-0005-0000-0000-0000EE070000}"/>
    <cellStyle name="60% - Accent6 12" xfId="5889" xr:uid="{00000000-0005-0000-0000-0000EF070000}"/>
    <cellStyle name="60% - Accent6 13" xfId="5890" xr:uid="{00000000-0005-0000-0000-0000F0070000}"/>
    <cellStyle name="60% - Accent6 14" xfId="5891" xr:uid="{00000000-0005-0000-0000-0000F1070000}"/>
    <cellStyle name="60% - Accent6 15" xfId="5892" xr:uid="{00000000-0005-0000-0000-0000F2070000}"/>
    <cellStyle name="60% - Accent6 2" xfId="183" xr:uid="{00000000-0005-0000-0000-0000F3070000}"/>
    <cellStyle name="60% - Accent6 2 2" xfId="184" xr:uid="{00000000-0005-0000-0000-0000F4070000}"/>
    <cellStyle name="60% - Accent6 2 2 2" xfId="6735" xr:uid="{C4FA6CCA-6133-4ACF-A23F-1A5F83BBB72D}"/>
    <cellStyle name="60% - Accent6 2 3" xfId="4116" xr:uid="{00000000-0005-0000-0000-0000F5070000}"/>
    <cellStyle name="60% - Accent6 2 4" xfId="6469" xr:uid="{00000000-0005-0000-0000-0000F6070000}"/>
    <cellStyle name="60% - Accent6 2 5" xfId="6734" xr:uid="{042BE4F6-3879-49E5-9DFC-697C0CBFBE9A}"/>
    <cellStyle name="60% - Accent6 3" xfId="185" xr:uid="{00000000-0005-0000-0000-0000F7070000}"/>
    <cellStyle name="60% - Accent6 3 10" xfId="4117" xr:uid="{00000000-0005-0000-0000-0000F8070000}"/>
    <cellStyle name="60% - Accent6 3 11" xfId="4118" xr:uid="{00000000-0005-0000-0000-0000F9070000}"/>
    <cellStyle name="60% - Accent6 3 12" xfId="4119" xr:uid="{00000000-0005-0000-0000-0000FA070000}"/>
    <cellStyle name="60% - Accent6 3 13" xfId="4120" xr:uid="{00000000-0005-0000-0000-0000FB070000}"/>
    <cellStyle name="60% - Accent6 3 14" xfId="4121" xr:uid="{00000000-0005-0000-0000-0000FC070000}"/>
    <cellStyle name="60% - Accent6 3 15" xfId="4122" xr:uid="{00000000-0005-0000-0000-0000FD070000}"/>
    <cellStyle name="60% - Accent6 3 16" xfId="4123" xr:uid="{00000000-0005-0000-0000-0000FE070000}"/>
    <cellStyle name="60% - Accent6 3 17" xfId="4124" xr:uid="{00000000-0005-0000-0000-0000FF070000}"/>
    <cellStyle name="60% - Accent6 3 18" xfId="4125" xr:uid="{00000000-0005-0000-0000-000000080000}"/>
    <cellStyle name="60% - Accent6 3 19" xfId="4126" xr:uid="{00000000-0005-0000-0000-000001080000}"/>
    <cellStyle name="60% - Accent6 3 2" xfId="186" xr:uid="{00000000-0005-0000-0000-000002080000}"/>
    <cellStyle name="60% - Accent6 3 2 2" xfId="6736" xr:uid="{2278F1A9-85DD-48E0-94E9-6F2C53A26FA1}"/>
    <cellStyle name="60% - Accent6 3 20" xfId="4127" xr:uid="{00000000-0005-0000-0000-000003080000}"/>
    <cellStyle name="60% - Accent6 3 21" xfId="4128" xr:uid="{00000000-0005-0000-0000-000004080000}"/>
    <cellStyle name="60% - Accent6 3 22" xfId="4129" xr:uid="{00000000-0005-0000-0000-000005080000}"/>
    <cellStyle name="60% - Accent6 3 23" xfId="4130" xr:uid="{00000000-0005-0000-0000-000006080000}"/>
    <cellStyle name="60% - Accent6 3 24" xfId="4131" xr:uid="{00000000-0005-0000-0000-000007080000}"/>
    <cellStyle name="60% - Accent6 3 25" xfId="4132" xr:uid="{00000000-0005-0000-0000-000008080000}"/>
    <cellStyle name="60% - Accent6 3 26" xfId="4133" xr:uid="{00000000-0005-0000-0000-000009080000}"/>
    <cellStyle name="60% - Accent6 3 27" xfId="4134" xr:uid="{00000000-0005-0000-0000-00000A080000}"/>
    <cellStyle name="60% - Accent6 3 28" xfId="4135" xr:uid="{00000000-0005-0000-0000-00000B080000}"/>
    <cellStyle name="60% - Accent6 3 29" xfId="6470" xr:uid="{00000000-0005-0000-0000-00000C080000}"/>
    <cellStyle name="60% - Accent6 3 3" xfId="4136" xr:uid="{00000000-0005-0000-0000-00000D080000}"/>
    <cellStyle name="60% - Accent6 3 4" xfId="4137" xr:uid="{00000000-0005-0000-0000-00000E080000}"/>
    <cellStyle name="60% - Accent6 3 5" xfId="4138" xr:uid="{00000000-0005-0000-0000-00000F080000}"/>
    <cellStyle name="60% - Accent6 3 6" xfId="4139" xr:uid="{00000000-0005-0000-0000-000010080000}"/>
    <cellStyle name="60% - Accent6 3 7" xfId="4140" xr:uid="{00000000-0005-0000-0000-000011080000}"/>
    <cellStyle name="60% - Accent6 3 8" xfId="4141" xr:uid="{00000000-0005-0000-0000-000012080000}"/>
    <cellStyle name="60% - Accent6 3 9" xfId="4142" xr:uid="{00000000-0005-0000-0000-000013080000}"/>
    <cellStyle name="60% - Accent6 4" xfId="187" xr:uid="{00000000-0005-0000-0000-000014080000}"/>
    <cellStyle name="60% - Accent6 4 10" xfId="4143" xr:uid="{00000000-0005-0000-0000-000015080000}"/>
    <cellStyle name="60% - Accent6 4 11" xfId="4144" xr:uid="{00000000-0005-0000-0000-000016080000}"/>
    <cellStyle name="60% - Accent6 4 12" xfId="4145" xr:uid="{00000000-0005-0000-0000-000017080000}"/>
    <cellStyle name="60% - Accent6 4 13" xfId="4146" xr:uid="{00000000-0005-0000-0000-000018080000}"/>
    <cellStyle name="60% - Accent6 4 14" xfId="4147" xr:uid="{00000000-0005-0000-0000-000019080000}"/>
    <cellStyle name="60% - Accent6 4 15" xfId="4148" xr:uid="{00000000-0005-0000-0000-00001A080000}"/>
    <cellStyle name="60% - Accent6 4 16" xfId="4149" xr:uid="{00000000-0005-0000-0000-00001B080000}"/>
    <cellStyle name="60% - Accent6 4 17" xfId="4150" xr:uid="{00000000-0005-0000-0000-00001C080000}"/>
    <cellStyle name="60% - Accent6 4 18" xfId="4151" xr:uid="{00000000-0005-0000-0000-00001D080000}"/>
    <cellStyle name="60% - Accent6 4 19" xfId="4152" xr:uid="{00000000-0005-0000-0000-00001E080000}"/>
    <cellStyle name="60% - Accent6 4 2" xfId="188" xr:uid="{00000000-0005-0000-0000-00001F080000}"/>
    <cellStyle name="60% - Accent6 4 2 2" xfId="6737" xr:uid="{335A9194-30CA-4A34-9E2E-683723E622F2}"/>
    <cellStyle name="60% - Accent6 4 20" xfId="4153" xr:uid="{00000000-0005-0000-0000-000020080000}"/>
    <cellStyle name="60% - Accent6 4 21" xfId="4154" xr:uid="{00000000-0005-0000-0000-000021080000}"/>
    <cellStyle name="60% - Accent6 4 22" xfId="4155" xr:uid="{00000000-0005-0000-0000-000022080000}"/>
    <cellStyle name="60% - Accent6 4 23" xfId="4156" xr:uid="{00000000-0005-0000-0000-000023080000}"/>
    <cellStyle name="60% - Accent6 4 24" xfId="4157" xr:uid="{00000000-0005-0000-0000-000024080000}"/>
    <cellStyle name="60% - Accent6 4 25" xfId="4158" xr:uid="{00000000-0005-0000-0000-000025080000}"/>
    <cellStyle name="60% - Accent6 4 26" xfId="6471" xr:uid="{00000000-0005-0000-0000-000026080000}"/>
    <cellStyle name="60% - Accent6 4 3" xfId="4159" xr:uid="{00000000-0005-0000-0000-000027080000}"/>
    <cellStyle name="60% - Accent6 4 4" xfId="4160" xr:uid="{00000000-0005-0000-0000-000028080000}"/>
    <cellStyle name="60% - Accent6 4 5" xfId="4161" xr:uid="{00000000-0005-0000-0000-000029080000}"/>
    <cellStyle name="60% - Accent6 4 6" xfId="4162" xr:uid="{00000000-0005-0000-0000-00002A080000}"/>
    <cellStyle name="60% - Accent6 4 7" xfId="4163" xr:uid="{00000000-0005-0000-0000-00002B080000}"/>
    <cellStyle name="60% - Accent6 4 8" xfId="4164" xr:uid="{00000000-0005-0000-0000-00002C080000}"/>
    <cellStyle name="60% - Accent6 4 9" xfId="4165" xr:uid="{00000000-0005-0000-0000-00002D080000}"/>
    <cellStyle name="60% - Accent6 5" xfId="189" xr:uid="{00000000-0005-0000-0000-00002E080000}"/>
    <cellStyle name="60% - Accent6 5 2" xfId="190" xr:uid="{00000000-0005-0000-0000-00002F080000}"/>
    <cellStyle name="60% - Accent6 5 3" xfId="6472" xr:uid="{00000000-0005-0000-0000-000030080000}"/>
    <cellStyle name="60% - Accent6 6" xfId="191" xr:uid="{00000000-0005-0000-0000-000031080000}"/>
    <cellStyle name="60% - Accent6 6 2" xfId="192" xr:uid="{00000000-0005-0000-0000-000032080000}"/>
    <cellStyle name="60% - Accent6 6 3" xfId="6473" xr:uid="{00000000-0005-0000-0000-000033080000}"/>
    <cellStyle name="60% - Accent6 7" xfId="5893" xr:uid="{00000000-0005-0000-0000-000034080000}"/>
    <cellStyle name="60% - Accent6 8" xfId="5894" xr:uid="{00000000-0005-0000-0000-000035080000}"/>
    <cellStyle name="60% - Accent6 9" xfId="5895" xr:uid="{00000000-0005-0000-0000-000036080000}"/>
    <cellStyle name="60% - Colore 1" xfId="5896" xr:uid="{00000000-0005-0000-0000-000037080000}"/>
    <cellStyle name="60% - Colore 2" xfId="5897" xr:uid="{00000000-0005-0000-0000-000038080000}"/>
    <cellStyle name="60% - Colore 3" xfId="5898" xr:uid="{00000000-0005-0000-0000-000039080000}"/>
    <cellStyle name="60% - Colore 4" xfId="5899" xr:uid="{00000000-0005-0000-0000-00003A080000}"/>
    <cellStyle name="60% - Colore 5" xfId="5900" xr:uid="{00000000-0005-0000-0000-00003B080000}"/>
    <cellStyle name="60% - Colore 6" xfId="5901" xr:uid="{00000000-0005-0000-0000-00003C080000}"/>
    <cellStyle name="60% - Isticanje1 2" xfId="4166" xr:uid="{00000000-0005-0000-0000-00003D080000}"/>
    <cellStyle name="60% - Isticanje2 2" xfId="4167" xr:uid="{00000000-0005-0000-0000-00003E080000}"/>
    <cellStyle name="60% - Isticanje3 2" xfId="4168" xr:uid="{00000000-0005-0000-0000-00003F080000}"/>
    <cellStyle name="60% - Isticanje4 2" xfId="4169" xr:uid="{00000000-0005-0000-0000-000040080000}"/>
    <cellStyle name="60% - Isticanje5 2" xfId="4170" xr:uid="{00000000-0005-0000-0000-000041080000}"/>
    <cellStyle name="60% - Isticanje6 2" xfId="4171" xr:uid="{00000000-0005-0000-0000-000042080000}"/>
    <cellStyle name="A4 Small 210 x 297 mm" xfId="4172" xr:uid="{00000000-0005-0000-0000-000043080000}"/>
    <cellStyle name="A4 Small 210 x 297 mm 10" xfId="5902" xr:uid="{00000000-0005-0000-0000-000044080000}"/>
    <cellStyle name="A4 Small 210 x 297 mm 10 2" xfId="5903" xr:uid="{00000000-0005-0000-0000-000045080000}"/>
    <cellStyle name="A4 Small 210 x 297 mm 10_BURE COMMERCE" xfId="5904" xr:uid="{00000000-0005-0000-0000-000046080000}"/>
    <cellStyle name="A4 Small 210 x 297 mm 11" xfId="5905" xr:uid="{00000000-0005-0000-0000-000047080000}"/>
    <cellStyle name="A4 Small 210 x 297 mm 11 2" xfId="5906" xr:uid="{00000000-0005-0000-0000-000048080000}"/>
    <cellStyle name="A4 Small 210 x 297 mm 11_BURE COMMERCE" xfId="5907" xr:uid="{00000000-0005-0000-0000-000049080000}"/>
    <cellStyle name="A4 Small 210 x 297 mm 12" xfId="5908" xr:uid="{00000000-0005-0000-0000-00004A080000}"/>
    <cellStyle name="A4 Small 210 x 297 mm 12 2" xfId="5909" xr:uid="{00000000-0005-0000-0000-00004B080000}"/>
    <cellStyle name="A4 Small 210 x 297 mm 12_BURE COMMERCE" xfId="5910" xr:uid="{00000000-0005-0000-0000-00004C080000}"/>
    <cellStyle name="A4 Small 210 x 297 mm 13" xfId="5911" xr:uid="{00000000-0005-0000-0000-00004D080000}"/>
    <cellStyle name="A4 Small 210 x 297 mm 13 2" xfId="5912" xr:uid="{00000000-0005-0000-0000-00004E080000}"/>
    <cellStyle name="A4 Small 210 x 297 mm 13_BURE COMMERCE" xfId="5913" xr:uid="{00000000-0005-0000-0000-00004F080000}"/>
    <cellStyle name="A4 Small 210 x 297 mm 14" xfId="5914" xr:uid="{00000000-0005-0000-0000-000050080000}"/>
    <cellStyle name="A4 Small 210 x 297 mm 2" xfId="5915" xr:uid="{00000000-0005-0000-0000-000051080000}"/>
    <cellStyle name="A4 Small 210 x 297 mm 2 2" xfId="5916" xr:uid="{00000000-0005-0000-0000-000052080000}"/>
    <cellStyle name="A4 Small 210 x 297 mm 2_BURE COMMERCE" xfId="5917" xr:uid="{00000000-0005-0000-0000-000053080000}"/>
    <cellStyle name="A4 Small 210 x 297 mm 3" xfId="5918" xr:uid="{00000000-0005-0000-0000-000054080000}"/>
    <cellStyle name="A4 Small 210 x 297 mm 3 2" xfId="5919" xr:uid="{00000000-0005-0000-0000-000055080000}"/>
    <cellStyle name="A4 Small 210 x 297 mm 3_BURE COMMERCE" xfId="5920" xr:uid="{00000000-0005-0000-0000-000056080000}"/>
    <cellStyle name="A4 Small 210 x 297 mm 4" xfId="5921" xr:uid="{00000000-0005-0000-0000-000057080000}"/>
    <cellStyle name="A4 Small 210 x 297 mm 4 2" xfId="5922" xr:uid="{00000000-0005-0000-0000-000058080000}"/>
    <cellStyle name="A4 Small 210 x 297 mm 4_BURE COMMERCE" xfId="5923" xr:uid="{00000000-0005-0000-0000-000059080000}"/>
    <cellStyle name="A4 Small 210 x 297 mm 5" xfId="5924" xr:uid="{00000000-0005-0000-0000-00005A080000}"/>
    <cellStyle name="A4 Small 210 x 297 mm 5 2" xfId="5925" xr:uid="{00000000-0005-0000-0000-00005B080000}"/>
    <cellStyle name="A4 Small 210 x 297 mm 5_BURE COMMERCE" xfId="5926" xr:uid="{00000000-0005-0000-0000-00005C080000}"/>
    <cellStyle name="A4 Small 210 x 297 mm 6" xfId="5927" xr:uid="{00000000-0005-0000-0000-00005D080000}"/>
    <cellStyle name="A4 Small 210 x 297 mm 6 2" xfId="5928" xr:uid="{00000000-0005-0000-0000-00005E080000}"/>
    <cellStyle name="A4 Small 210 x 297 mm 6_BURE COMMERCE" xfId="5929" xr:uid="{00000000-0005-0000-0000-00005F080000}"/>
    <cellStyle name="A4 Small 210 x 297 mm 7" xfId="5930" xr:uid="{00000000-0005-0000-0000-000060080000}"/>
    <cellStyle name="A4 Small 210 x 297 mm 7 2" xfId="5931" xr:uid="{00000000-0005-0000-0000-000061080000}"/>
    <cellStyle name="A4 Small 210 x 297 mm 7_BURE COMMERCE" xfId="5932" xr:uid="{00000000-0005-0000-0000-000062080000}"/>
    <cellStyle name="A4 Small 210 x 297 mm 8" xfId="5933" xr:uid="{00000000-0005-0000-0000-000063080000}"/>
    <cellStyle name="A4 Small 210 x 297 mm 8 2" xfId="5934" xr:uid="{00000000-0005-0000-0000-000064080000}"/>
    <cellStyle name="A4 Small 210 x 297 mm 8_BURE COMMERCE" xfId="5935" xr:uid="{00000000-0005-0000-0000-000065080000}"/>
    <cellStyle name="A4 Small 210 x 297 mm 9" xfId="5936" xr:uid="{00000000-0005-0000-0000-000066080000}"/>
    <cellStyle name="A4 Small 210 x 297 mm 9 2" xfId="5937" xr:uid="{00000000-0005-0000-0000-000067080000}"/>
    <cellStyle name="A4 Small 210 x 297 mm 9_BURE COMMERCE" xfId="5938" xr:uid="{00000000-0005-0000-0000-000068080000}"/>
    <cellStyle name="A4 Small 210 x 297 mm_8-PODNO GRIJANJE" xfId="5939" xr:uid="{00000000-0005-0000-0000-000069080000}"/>
    <cellStyle name="Accent" xfId="4173" xr:uid="{00000000-0005-0000-0000-00006A080000}"/>
    <cellStyle name="Accent 1" xfId="4174" xr:uid="{00000000-0005-0000-0000-00006B080000}"/>
    <cellStyle name="Accent 1 2" xfId="4175" xr:uid="{00000000-0005-0000-0000-00006C080000}"/>
    <cellStyle name="Accent 2" xfId="4176" xr:uid="{00000000-0005-0000-0000-00006D080000}"/>
    <cellStyle name="Accent 2 2" xfId="4177" xr:uid="{00000000-0005-0000-0000-00006E080000}"/>
    <cellStyle name="Accent 3" xfId="4178" xr:uid="{00000000-0005-0000-0000-00006F080000}"/>
    <cellStyle name="Accent 3 2" xfId="4179" xr:uid="{00000000-0005-0000-0000-000070080000}"/>
    <cellStyle name="Accent 4" xfId="4180" xr:uid="{00000000-0005-0000-0000-000071080000}"/>
    <cellStyle name="Accent1 10" xfId="5940" xr:uid="{00000000-0005-0000-0000-000072080000}"/>
    <cellStyle name="Accent1 11" xfId="5941" xr:uid="{00000000-0005-0000-0000-000073080000}"/>
    <cellStyle name="Accent1 12" xfId="5942" xr:uid="{00000000-0005-0000-0000-000074080000}"/>
    <cellStyle name="Accent1 13" xfId="5943" xr:uid="{00000000-0005-0000-0000-000075080000}"/>
    <cellStyle name="Accent1 14" xfId="5944" xr:uid="{00000000-0005-0000-0000-000076080000}"/>
    <cellStyle name="Accent1 15" xfId="5945" xr:uid="{00000000-0005-0000-0000-000077080000}"/>
    <cellStyle name="Accent1 2" xfId="193" xr:uid="{00000000-0005-0000-0000-000078080000}"/>
    <cellStyle name="Accent1 2 2" xfId="194" xr:uid="{00000000-0005-0000-0000-000079080000}"/>
    <cellStyle name="Accent1 2 2 2" xfId="6474" xr:uid="{00000000-0005-0000-0000-00007A080000}"/>
    <cellStyle name="Accent1 2 2 3" xfId="6738" xr:uid="{B37A57C7-2309-4FD6-946C-A18C6DEB45A8}"/>
    <cellStyle name="Accent1 2 3" xfId="4181" xr:uid="{00000000-0005-0000-0000-00007B080000}"/>
    <cellStyle name="Accent1 2 4" xfId="6347" xr:uid="{00000000-0005-0000-0000-00007C080000}"/>
    <cellStyle name="Accent1 3" xfId="195" xr:uid="{00000000-0005-0000-0000-00007D080000}"/>
    <cellStyle name="Accent1 3 10" xfId="4182" xr:uid="{00000000-0005-0000-0000-00007E080000}"/>
    <cellStyle name="Accent1 3 11" xfId="4183" xr:uid="{00000000-0005-0000-0000-00007F080000}"/>
    <cellStyle name="Accent1 3 12" xfId="4184" xr:uid="{00000000-0005-0000-0000-000080080000}"/>
    <cellStyle name="Accent1 3 13" xfId="4185" xr:uid="{00000000-0005-0000-0000-000081080000}"/>
    <cellStyle name="Accent1 3 14" xfId="4186" xr:uid="{00000000-0005-0000-0000-000082080000}"/>
    <cellStyle name="Accent1 3 15" xfId="4187" xr:uid="{00000000-0005-0000-0000-000083080000}"/>
    <cellStyle name="Accent1 3 16" xfId="4188" xr:uid="{00000000-0005-0000-0000-000084080000}"/>
    <cellStyle name="Accent1 3 17" xfId="4189" xr:uid="{00000000-0005-0000-0000-000085080000}"/>
    <cellStyle name="Accent1 3 18" xfId="4190" xr:uid="{00000000-0005-0000-0000-000086080000}"/>
    <cellStyle name="Accent1 3 19" xfId="4191" xr:uid="{00000000-0005-0000-0000-000087080000}"/>
    <cellStyle name="Accent1 3 2" xfId="196" xr:uid="{00000000-0005-0000-0000-000088080000}"/>
    <cellStyle name="Accent1 3 2 2" xfId="6739" xr:uid="{31057761-4DA6-4899-8368-7CA6633E8B64}"/>
    <cellStyle name="Accent1 3 20" xfId="4192" xr:uid="{00000000-0005-0000-0000-000089080000}"/>
    <cellStyle name="Accent1 3 21" xfId="4193" xr:uid="{00000000-0005-0000-0000-00008A080000}"/>
    <cellStyle name="Accent1 3 22" xfId="4194" xr:uid="{00000000-0005-0000-0000-00008B080000}"/>
    <cellStyle name="Accent1 3 23" xfId="4195" xr:uid="{00000000-0005-0000-0000-00008C080000}"/>
    <cellStyle name="Accent1 3 24" xfId="4196" xr:uid="{00000000-0005-0000-0000-00008D080000}"/>
    <cellStyle name="Accent1 3 25" xfId="4197" xr:uid="{00000000-0005-0000-0000-00008E080000}"/>
    <cellStyle name="Accent1 3 26" xfId="4198" xr:uid="{00000000-0005-0000-0000-00008F080000}"/>
    <cellStyle name="Accent1 3 27" xfId="4199" xr:uid="{00000000-0005-0000-0000-000090080000}"/>
    <cellStyle name="Accent1 3 28" xfId="4200" xr:uid="{00000000-0005-0000-0000-000091080000}"/>
    <cellStyle name="Accent1 3 29" xfId="6475" xr:uid="{00000000-0005-0000-0000-000092080000}"/>
    <cellStyle name="Accent1 3 3" xfId="4201" xr:uid="{00000000-0005-0000-0000-000093080000}"/>
    <cellStyle name="Accent1 3 4" xfId="4202" xr:uid="{00000000-0005-0000-0000-000094080000}"/>
    <cellStyle name="Accent1 3 5" xfId="4203" xr:uid="{00000000-0005-0000-0000-000095080000}"/>
    <cellStyle name="Accent1 3 6" xfId="4204" xr:uid="{00000000-0005-0000-0000-000096080000}"/>
    <cellStyle name="Accent1 3 7" xfId="4205" xr:uid="{00000000-0005-0000-0000-000097080000}"/>
    <cellStyle name="Accent1 3 8" xfId="4206" xr:uid="{00000000-0005-0000-0000-000098080000}"/>
    <cellStyle name="Accent1 3 9" xfId="4207" xr:uid="{00000000-0005-0000-0000-000099080000}"/>
    <cellStyle name="Accent1 4" xfId="197" xr:uid="{00000000-0005-0000-0000-00009A080000}"/>
    <cellStyle name="Accent1 4 10" xfId="4208" xr:uid="{00000000-0005-0000-0000-00009B080000}"/>
    <cellStyle name="Accent1 4 11" xfId="4209" xr:uid="{00000000-0005-0000-0000-00009C080000}"/>
    <cellStyle name="Accent1 4 12" xfId="4210" xr:uid="{00000000-0005-0000-0000-00009D080000}"/>
    <cellStyle name="Accent1 4 13" xfId="4211" xr:uid="{00000000-0005-0000-0000-00009E080000}"/>
    <cellStyle name="Accent1 4 14" xfId="4212" xr:uid="{00000000-0005-0000-0000-00009F080000}"/>
    <cellStyle name="Accent1 4 15" xfId="4213" xr:uid="{00000000-0005-0000-0000-0000A0080000}"/>
    <cellStyle name="Accent1 4 16" xfId="4214" xr:uid="{00000000-0005-0000-0000-0000A1080000}"/>
    <cellStyle name="Accent1 4 17" xfId="4215" xr:uid="{00000000-0005-0000-0000-0000A2080000}"/>
    <cellStyle name="Accent1 4 18" xfId="4216" xr:uid="{00000000-0005-0000-0000-0000A3080000}"/>
    <cellStyle name="Accent1 4 19" xfId="4217" xr:uid="{00000000-0005-0000-0000-0000A4080000}"/>
    <cellStyle name="Accent1 4 2" xfId="198" xr:uid="{00000000-0005-0000-0000-0000A5080000}"/>
    <cellStyle name="Accent1 4 2 2" xfId="6740" xr:uid="{45C6F22B-FE8E-4915-826C-EE1EBC01492B}"/>
    <cellStyle name="Accent1 4 20" xfId="4218" xr:uid="{00000000-0005-0000-0000-0000A6080000}"/>
    <cellStyle name="Accent1 4 21" xfId="4219" xr:uid="{00000000-0005-0000-0000-0000A7080000}"/>
    <cellStyle name="Accent1 4 22" xfId="4220" xr:uid="{00000000-0005-0000-0000-0000A8080000}"/>
    <cellStyle name="Accent1 4 23" xfId="4221" xr:uid="{00000000-0005-0000-0000-0000A9080000}"/>
    <cellStyle name="Accent1 4 24" xfId="4222" xr:uid="{00000000-0005-0000-0000-0000AA080000}"/>
    <cellStyle name="Accent1 4 25" xfId="4223" xr:uid="{00000000-0005-0000-0000-0000AB080000}"/>
    <cellStyle name="Accent1 4 26" xfId="6476" xr:uid="{00000000-0005-0000-0000-0000AC080000}"/>
    <cellStyle name="Accent1 4 3" xfId="4224" xr:uid="{00000000-0005-0000-0000-0000AD080000}"/>
    <cellStyle name="Accent1 4 4" xfId="4225" xr:uid="{00000000-0005-0000-0000-0000AE080000}"/>
    <cellStyle name="Accent1 4 5" xfId="4226" xr:uid="{00000000-0005-0000-0000-0000AF080000}"/>
    <cellStyle name="Accent1 4 6" xfId="4227" xr:uid="{00000000-0005-0000-0000-0000B0080000}"/>
    <cellStyle name="Accent1 4 7" xfId="4228" xr:uid="{00000000-0005-0000-0000-0000B1080000}"/>
    <cellStyle name="Accent1 4 8" xfId="4229" xr:uid="{00000000-0005-0000-0000-0000B2080000}"/>
    <cellStyle name="Accent1 4 9" xfId="4230" xr:uid="{00000000-0005-0000-0000-0000B3080000}"/>
    <cellStyle name="Accent1 5" xfId="199" xr:uid="{00000000-0005-0000-0000-0000B4080000}"/>
    <cellStyle name="Accent1 5 2" xfId="200" xr:uid="{00000000-0005-0000-0000-0000B5080000}"/>
    <cellStyle name="Accent1 5 3" xfId="6477" xr:uid="{00000000-0005-0000-0000-0000B6080000}"/>
    <cellStyle name="Accent1 6" xfId="201" xr:uid="{00000000-0005-0000-0000-0000B7080000}"/>
    <cellStyle name="Accent1 6 2" xfId="202" xr:uid="{00000000-0005-0000-0000-0000B8080000}"/>
    <cellStyle name="Accent1 6 3" xfId="6478" xr:uid="{00000000-0005-0000-0000-0000B9080000}"/>
    <cellStyle name="Accent1 7" xfId="5946" xr:uid="{00000000-0005-0000-0000-0000BA080000}"/>
    <cellStyle name="Accent1 8" xfId="5947" xr:uid="{00000000-0005-0000-0000-0000BB080000}"/>
    <cellStyle name="Accent1 9" xfId="5948" xr:uid="{00000000-0005-0000-0000-0000BC080000}"/>
    <cellStyle name="Accent2 10" xfId="5949" xr:uid="{00000000-0005-0000-0000-0000BD080000}"/>
    <cellStyle name="Accent2 11" xfId="5950" xr:uid="{00000000-0005-0000-0000-0000BE080000}"/>
    <cellStyle name="Accent2 12" xfId="5951" xr:uid="{00000000-0005-0000-0000-0000BF080000}"/>
    <cellStyle name="Accent2 13" xfId="5952" xr:uid="{00000000-0005-0000-0000-0000C0080000}"/>
    <cellStyle name="Accent2 14" xfId="5953" xr:uid="{00000000-0005-0000-0000-0000C1080000}"/>
    <cellStyle name="Accent2 15" xfId="5954" xr:uid="{00000000-0005-0000-0000-0000C2080000}"/>
    <cellStyle name="Accent2 2" xfId="203" xr:uid="{00000000-0005-0000-0000-0000C3080000}"/>
    <cellStyle name="Accent2 2 2" xfId="204" xr:uid="{00000000-0005-0000-0000-0000C4080000}"/>
    <cellStyle name="Accent2 2 2 2" xfId="6479" xr:uid="{00000000-0005-0000-0000-0000C5080000}"/>
    <cellStyle name="Accent2 2 2 3" xfId="6741" xr:uid="{B153B715-1EAE-43DF-AE8E-A0B74997F3DF}"/>
    <cellStyle name="Accent2 2 3" xfId="4231" xr:uid="{00000000-0005-0000-0000-0000C6080000}"/>
    <cellStyle name="Accent2 2 4" xfId="6348" xr:uid="{00000000-0005-0000-0000-0000C7080000}"/>
    <cellStyle name="Accent2 3" xfId="205" xr:uid="{00000000-0005-0000-0000-0000C8080000}"/>
    <cellStyle name="Accent2 3 10" xfId="4232" xr:uid="{00000000-0005-0000-0000-0000C9080000}"/>
    <cellStyle name="Accent2 3 11" xfId="4233" xr:uid="{00000000-0005-0000-0000-0000CA080000}"/>
    <cellStyle name="Accent2 3 12" xfId="4234" xr:uid="{00000000-0005-0000-0000-0000CB080000}"/>
    <cellStyle name="Accent2 3 13" xfId="4235" xr:uid="{00000000-0005-0000-0000-0000CC080000}"/>
    <cellStyle name="Accent2 3 14" xfId="4236" xr:uid="{00000000-0005-0000-0000-0000CD080000}"/>
    <cellStyle name="Accent2 3 15" xfId="4237" xr:uid="{00000000-0005-0000-0000-0000CE080000}"/>
    <cellStyle name="Accent2 3 16" xfId="4238" xr:uid="{00000000-0005-0000-0000-0000CF080000}"/>
    <cellStyle name="Accent2 3 17" xfId="4239" xr:uid="{00000000-0005-0000-0000-0000D0080000}"/>
    <cellStyle name="Accent2 3 18" xfId="4240" xr:uid="{00000000-0005-0000-0000-0000D1080000}"/>
    <cellStyle name="Accent2 3 19" xfId="4241" xr:uid="{00000000-0005-0000-0000-0000D2080000}"/>
    <cellStyle name="Accent2 3 2" xfId="206" xr:uid="{00000000-0005-0000-0000-0000D3080000}"/>
    <cellStyle name="Accent2 3 2 2" xfId="6742" xr:uid="{E82B7AED-C9E8-4BC9-9491-672B432A3B3F}"/>
    <cellStyle name="Accent2 3 20" xfId="4242" xr:uid="{00000000-0005-0000-0000-0000D4080000}"/>
    <cellStyle name="Accent2 3 21" xfId="4243" xr:uid="{00000000-0005-0000-0000-0000D5080000}"/>
    <cellStyle name="Accent2 3 22" xfId="4244" xr:uid="{00000000-0005-0000-0000-0000D6080000}"/>
    <cellStyle name="Accent2 3 23" xfId="4245" xr:uid="{00000000-0005-0000-0000-0000D7080000}"/>
    <cellStyle name="Accent2 3 24" xfId="4246" xr:uid="{00000000-0005-0000-0000-0000D8080000}"/>
    <cellStyle name="Accent2 3 25" xfId="4247" xr:uid="{00000000-0005-0000-0000-0000D9080000}"/>
    <cellStyle name="Accent2 3 26" xfId="4248" xr:uid="{00000000-0005-0000-0000-0000DA080000}"/>
    <cellStyle name="Accent2 3 27" xfId="4249" xr:uid="{00000000-0005-0000-0000-0000DB080000}"/>
    <cellStyle name="Accent2 3 28" xfId="4250" xr:uid="{00000000-0005-0000-0000-0000DC080000}"/>
    <cellStyle name="Accent2 3 29" xfId="6480" xr:uid="{00000000-0005-0000-0000-0000DD080000}"/>
    <cellStyle name="Accent2 3 3" xfId="4251" xr:uid="{00000000-0005-0000-0000-0000DE080000}"/>
    <cellStyle name="Accent2 3 4" xfId="4252" xr:uid="{00000000-0005-0000-0000-0000DF080000}"/>
    <cellStyle name="Accent2 3 5" xfId="4253" xr:uid="{00000000-0005-0000-0000-0000E0080000}"/>
    <cellStyle name="Accent2 3 6" xfId="4254" xr:uid="{00000000-0005-0000-0000-0000E1080000}"/>
    <cellStyle name="Accent2 3 7" xfId="4255" xr:uid="{00000000-0005-0000-0000-0000E2080000}"/>
    <cellStyle name="Accent2 3 8" xfId="4256" xr:uid="{00000000-0005-0000-0000-0000E3080000}"/>
    <cellStyle name="Accent2 3 9" xfId="4257" xr:uid="{00000000-0005-0000-0000-0000E4080000}"/>
    <cellStyle name="Accent2 4" xfId="207" xr:uid="{00000000-0005-0000-0000-0000E5080000}"/>
    <cellStyle name="Accent2 4 10" xfId="4258" xr:uid="{00000000-0005-0000-0000-0000E6080000}"/>
    <cellStyle name="Accent2 4 11" xfId="4259" xr:uid="{00000000-0005-0000-0000-0000E7080000}"/>
    <cellStyle name="Accent2 4 12" xfId="4260" xr:uid="{00000000-0005-0000-0000-0000E8080000}"/>
    <cellStyle name="Accent2 4 13" xfId="4261" xr:uid="{00000000-0005-0000-0000-0000E9080000}"/>
    <cellStyle name="Accent2 4 14" xfId="4262" xr:uid="{00000000-0005-0000-0000-0000EA080000}"/>
    <cellStyle name="Accent2 4 15" xfId="4263" xr:uid="{00000000-0005-0000-0000-0000EB080000}"/>
    <cellStyle name="Accent2 4 16" xfId="4264" xr:uid="{00000000-0005-0000-0000-0000EC080000}"/>
    <cellStyle name="Accent2 4 17" xfId="4265" xr:uid="{00000000-0005-0000-0000-0000ED080000}"/>
    <cellStyle name="Accent2 4 18" xfId="4266" xr:uid="{00000000-0005-0000-0000-0000EE080000}"/>
    <cellStyle name="Accent2 4 19" xfId="4267" xr:uid="{00000000-0005-0000-0000-0000EF080000}"/>
    <cellStyle name="Accent2 4 2" xfId="208" xr:uid="{00000000-0005-0000-0000-0000F0080000}"/>
    <cellStyle name="Accent2 4 2 2" xfId="6743" xr:uid="{89C72D65-C877-4061-B42F-6DCDC5D0E1AE}"/>
    <cellStyle name="Accent2 4 20" xfId="4268" xr:uid="{00000000-0005-0000-0000-0000F1080000}"/>
    <cellStyle name="Accent2 4 21" xfId="4269" xr:uid="{00000000-0005-0000-0000-0000F2080000}"/>
    <cellStyle name="Accent2 4 22" xfId="4270" xr:uid="{00000000-0005-0000-0000-0000F3080000}"/>
    <cellStyle name="Accent2 4 23" xfId="4271" xr:uid="{00000000-0005-0000-0000-0000F4080000}"/>
    <cellStyle name="Accent2 4 24" xfId="4272" xr:uid="{00000000-0005-0000-0000-0000F5080000}"/>
    <cellStyle name="Accent2 4 25" xfId="4273" xr:uid="{00000000-0005-0000-0000-0000F6080000}"/>
    <cellStyle name="Accent2 4 26" xfId="6481" xr:uid="{00000000-0005-0000-0000-0000F7080000}"/>
    <cellStyle name="Accent2 4 3" xfId="4274" xr:uid="{00000000-0005-0000-0000-0000F8080000}"/>
    <cellStyle name="Accent2 4 4" xfId="4275" xr:uid="{00000000-0005-0000-0000-0000F9080000}"/>
    <cellStyle name="Accent2 4 5" xfId="4276" xr:uid="{00000000-0005-0000-0000-0000FA080000}"/>
    <cellStyle name="Accent2 4 6" xfId="4277" xr:uid="{00000000-0005-0000-0000-0000FB080000}"/>
    <cellStyle name="Accent2 4 7" xfId="4278" xr:uid="{00000000-0005-0000-0000-0000FC080000}"/>
    <cellStyle name="Accent2 4 8" xfId="4279" xr:uid="{00000000-0005-0000-0000-0000FD080000}"/>
    <cellStyle name="Accent2 4 9" xfId="4280" xr:uid="{00000000-0005-0000-0000-0000FE080000}"/>
    <cellStyle name="Accent2 5" xfId="209" xr:uid="{00000000-0005-0000-0000-0000FF080000}"/>
    <cellStyle name="Accent2 5 2" xfId="210" xr:uid="{00000000-0005-0000-0000-000000090000}"/>
    <cellStyle name="Accent2 5 3" xfId="6482" xr:uid="{00000000-0005-0000-0000-000001090000}"/>
    <cellStyle name="Accent2 6" xfId="211" xr:uid="{00000000-0005-0000-0000-000002090000}"/>
    <cellStyle name="Accent2 6 2" xfId="212" xr:uid="{00000000-0005-0000-0000-000003090000}"/>
    <cellStyle name="Accent2 6 3" xfId="6483" xr:uid="{00000000-0005-0000-0000-000004090000}"/>
    <cellStyle name="Accent2 7" xfId="5955" xr:uid="{00000000-0005-0000-0000-000005090000}"/>
    <cellStyle name="Accent2 8" xfId="5956" xr:uid="{00000000-0005-0000-0000-000006090000}"/>
    <cellStyle name="Accent2 9" xfId="5957" xr:uid="{00000000-0005-0000-0000-000007090000}"/>
    <cellStyle name="Accent3 10" xfId="5958" xr:uid="{00000000-0005-0000-0000-000008090000}"/>
    <cellStyle name="Accent3 11" xfId="5959" xr:uid="{00000000-0005-0000-0000-000009090000}"/>
    <cellStyle name="Accent3 12" xfId="5960" xr:uid="{00000000-0005-0000-0000-00000A090000}"/>
    <cellStyle name="Accent3 13" xfId="5961" xr:uid="{00000000-0005-0000-0000-00000B090000}"/>
    <cellStyle name="Accent3 14" xfId="5962" xr:uid="{00000000-0005-0000-0000-00000C090000}"/>
    <cellStyle name="Accent3 15" xfId="5963" xr:uid="{00000000-0005-0000-0000-00000D090000}"/>
    <cellStyle name="Accent3 2" xfId="213" xr:uid="{00000000-0005-0000-0000-00000E090000}"/>
    <cellStyle name="Accent3 2 2" xfId="214" xr:uid="{00000000-0005-0000-0000-00000F090000}"/>
    <cellStyle name="Accent3 2 2 2" xfId="6484" xr:uid="{00000000-0005-0000-0000-000010090000}"/>
    <cellStyle name="Accent3 2 2 3" xfId="6744" xr:uid="{A42F25EA-1511-4FCE-8BDD-4D79C94798F6}"/>
    <cellStyle name="Accent3 2 3" xfId="4281" xr:uid="{00000000-0005-0000-0000-000011090000}"/>
    <cellStyle name="Accent3 2 4" xfId="6349" xr:uid="{00000000-0005-0000-0000-000012090000}"/>
    <cellStyle name="Accent3 3" xfId="215" xr:uid="{00000000-0005-0000-0000-000013090000}"/>
    <cellStyle name="Accent3 3 10" xfId="4282" xr:uid="{00000000-0005-0000-0000-000014090000}"/>
    <cellStyle name="Accent3 3 11" xfId="4283" xr:uid="{00000000-0005-0000-0000-000015090000}"/>
    <cellStyle name="Accent3 3 12" xfId="4284" xr:uid="{00000000-0005-0000-0000-000016090000}"/>
    <cellStyle name="Accent3 3 13" xfId="4285" xr:uid="{00000000-0005-0000-0000-000017090000}"/>
    <cellStyle name="Accent3 3 14" xfId="4286" xr:uid="{00000000-0005-0000-0000-000018090000}"/>
    <cellStyle name="Accent3 3 15" xfId="4287" xr:uid="{00000000-0005-0000-0000-000019090000}"/>
    <cellStyle name="Accent3 3 16" xfId="4288" xr:uid="{00000000-0005-0000-0000-00001A090000}"/>
    <cellStyle name="Accent3 3 17" xfId="4289" xr:uid="{00000000-0005-0000-0000-00001B090000}"/>
    <cellStyle name="Accent3 3 18" xfId="4290" xr:uid="{00000000-0005-0000-0000-00001C090000}"/>
    <cellStyle name="Accent3 3 19" xfId="4291" xr:uid="{00000000-0005-0000-0000-00001D090000}"/>
    <cellStyle name="Accent3 3 2" xfId="216" xr:uid="{00000000-0005-0000-0000-00001E090000}"/>
    <cellStyle name="Accent3 3 2 2" xfId="6745" xr:uid="{2847E324-B6CB-41AA-9B95-663F96E40C86}"/>
    <cellStyle name="Accent3 3 20" xfId="4292" xr:uid="{00000000-0005-0000-0000-00001F090000}"/>
    <cellStyle name="Accent3 3 21" xfId="4293" xr:uid="{00000000-0005-0000-0000-000020090000}"/>
    <cellStyle name="Accent3 3 22" xfId="4294" xr:uid="{00000000-0005-0000-0000-000021090000}"/>
    <cellStyle name="Accent3 3 23" xfId="4295" xr:uid="{00000000-0005-0000-0000-000022090000}"/>
    <cellStyle name="Accent3 3 24" xfId="4296" xr:uid="{00000000-0005-0000-0000-000023090000}"/>
    <cellStyle name="Accent3 3 25" xfId="4297" xr:uid="{00000000-0005-0000-0000-000024090000}"/>
    <cellStyle name="Accent3 3 26" xfId="4298" xr:uid="{00000000-0005-0000-0000-000025090000}"/>
    <cellStyle name="Accent3 3 27" xfId="4299" xr:uid="{00000000-0005-0000-0000-000026090000}"/>
    <cellStyle name="Accent3 3 28" xfId="4300" xr:uid="{00000000-0005-0000-0000-000027090000}"/>
    <cellStyle name="Accent3 3 29" xfId="6485" xr:uid="{00000000-0005-0000-0000-000028090000}"/>
    <cellStyle name="Accent3 3 3" xfId="4301" xr:uid="{00000000-0005-0000-0000-000029090000}"/>
    <cellStyle name="Accent3 3 4" xfId="4302" xr:uid="{00000000-0005-0000-0000-00002A090000}"/>
    <cellStyle name="Accent3 3 5" xfId="4303" xr:uid="{00000000-0005-0000-0000-00002B090000}"/>
    <cellStyle name="Accent3 3 6" xfId="4304" xr:uid="{00000000-0005-0000-0000-00002C090000}"/>
    <cellStyle name="Accent3 3 7" xfId="4305" xr:uid="{00000000-0005-0000-0000-00002D090000}"/>
    <cellStyle name="Accent3 3 8" xfId="4306" xr:uid="{00000000-0005-0000-0000-00002E090000}"/>
    <cellStyle name="Accent3 3 9" xfId="4307" xr:uid="{00000000-0005-0000-0000-00002F090000}"/>
    <cellStyle name="Accent3 4" xfId="217" xr:uid="{00000000-0005-0000-0000-000030090000}"/>
    <cellStyle name="Accent3 4 10" xfId="4308" xr:uid="{00000000-0005-0000-0000-000031090000}"/>
    <cellStyle name="Accent3 4 11" xfId="4309" xr:uid="{00000000-0005-0000-0000-000032090000}"/>
    <cellStyle name="Accent3 4 12" xfId="4310" xr:uid="{00000000-0005-0000-0000-000033090000}"/>
    <cellStyle name="Accent3 4 13" xfId="4311" xr:uid="{00000000-0005-0000-0000-000034090000}"/>
    <cellStyle name="Accent3 4 14" xfId="4312" xr:uid="{00000000-0005-0000-0000-000035090000}"/>
    <cellStyle name="Accent3 4 15" xfId="4313" xr:uid="{00000000-0005-0000-0000-000036090000}"/>
    <cellStyle name="Accent3 4 16" xfId="4314" xr:uid="{00000000-0005-0000-0000-000037090000}"/>
    <cellStyle name="Accent3 4 17" xfId="4315" xr:uid="{00000000-0005-0000-0000-000038090000}"/>
    <cellStyle name="Accent3 4 18" xfId="4316" xr:uid="{00000000-0005-0000-0000-000039090000}"/>
    <cellStyle name="Accent3 4 19" xfId="4317" xr:uid="{00000000-0005-0000-0000-00003A090000}"/>
    <cellStyle name="Accent3 4 2" xfId="218" xr:uid="{00000000-0005-0000-0000-00003B090000}"/>
    <cellStyle name="Accent3 4 2 2" xfId="6746" xr:uid="{C5F776F6-4ADD-4FB5-99F2-89125DE4B6EC}"/>
    <cellStyle name="Accent3 4 20" xfId="4318" xr:uid="{00000000-0005-0000-0000-00003C090000}"/>
    <cellStyle name="Accent3 4 21" xfId="4319" xr:uid="{00000000-0005-0000-0000-00003D090000}"/>
    <cellStyle name="Accent3 4 22" xfId="4320" xr:uid="{00000000-0005-0000-0000-00003E090000}"/>
    <cellStyle name="Accent3 4 23" xfId="4321" xr:uid="{00000000-0005-0000-0000-00003F090000}"/>
    <cellStyle name="Accent3 4 24" xfId="4322" xr:uid="{00000000-0005-0000-0000-000040090000}"/>
    <cellStyle name="Accent3 4 25" xfId="4323" xr:uid="{00000000-0005-0000-0000-000041090000}"/>
    <cellStyle name="Accent3 4 26" xfId="6486" xr:uid="{00000000-0005-0000-0000-000042090000}"/>
    <cellStyle name="Accent3 4 3" xfId="4324" xr:uid="{00000000-0005-0000-0000-000043090000}"/>
    <cellStyle name="Accent3 4 4" xfId="4325" xr:uid="{00000000-0005-0000-0000-000044090000}"/>
    <cellStyle name="Accent3 4 5" xfId="4326" xr:uid="{00000000-0005-0000-0000-000045090000}"/>
    <cellStyle name="Accent3 4 6" xfId="4327" xr:uid="{00000000-0005-0000-0000-000046090000}"/>
    <cellStyle name="Accent3 4 7" xfId="4328" xr:uid="{00000000-0005-0000-0000-000047090000}"/>
    <cellStyle name="Accent3 4 8" xfId="4329" xr:uid="{00000000-0005-0000-0000-000048090000}"/>
    <cellStyle name="Accent3 4 9" xfId="4330" xr:uid="{00000000-0005-0000-0000-000049090000}"/>
    <cellStyle name="Accent3 5" xfId="219" xr:uid="{00000000-0005-0000-0000-00004A090000}"/>
    <cellStyle name="Accent3 5 2" xfId="220" xr:uid="{00000000-0005-0000-0000-00004B090000}"/>
    <cellStyle name="Accent3 5 3" xfId="6487" xr:uid="{00000000-0005-0000-0000-00004C090000}"/>
    <cellStyle name="Accent3 6" xfId="221" xr:uid="{00000000-0005-0000-0000-00004D090000}"/>
    <cellStyle name="Accent3 6 2" xfId="222" xr:uid="{00000000-0005-0000-0000-00004E090000}"/>
    <cellStyle name="Accent3 6 3" xfId="6488" xr:uid="{00000000-0005-0000-0000-00004F090000}"/>
    <cellStyle name="Accent3 7" xfId="5964" xr:uid="{00000000-0005-0000-0000-000050090000}"/>
    <cellStyle name="Accent3 8" xfId="5965" xr:uid="{00000000-0005-0000-0000-000051090000}"/>
    <cellStyle name="Accent3 9" xfId="5966" xr:uid="{00000000-0005-0000-0000-000052090000}"/>
    <cellStyle name="Accent4 10" xfId="5967" xr:uid="{00000000-0005-0000-0000-000053090000}"/>
    <cellStyle name="Accent4 11" xfId="5968" xr:uid="{00000000-0005-0000-0000-000054090000}"/>
    <cellStyle name="Accent4 12" xfId="5969" xr:uid="{00000000-0005-0000-0000-000055090000}"/>
    <cellStyle name="Accent4 13" xfId="5970" xr:uid="{00000000-0005-0000-0000-000056090000}"/>
    <cellStyle name="Accent4 14" xfId="5971" xr:uid="{00000000-0005-0000-0000-000057090000}"/>
    <cellStyle name="Accent4 15" xfId="5972" xr:uid="{00000000-0005-0000-0000-000058090000}"/>
    <cellStyle name="Accent4 2" xfId="223" xr:uid="{00000000-0005-0000-0000-000059090000}"/>
    <cellStyle name="Accent4 2 2" xfId="224" xr:uid="{00000000-0005-0000-0000-00005A090000}"/>
    <cellStyle name="Accent4 2 2 2" xfId="6489" xr:uid="{00000000-0005-0000-0000-00005B090000}"/>
    <cellStyle name="Accent4 2 2 3" xfId="6747" xr:uid="{2E0B823E-3172-4ED5-B68F-A155A834264E}"/>
    <cellStyle name="Accent4 2 3" xfId="4331" xr:uid="{00000000-0005-0000-0000-00005C090000}"/>
    <cellStyle name="Accent4 2 4" xfId="6350" xr:uid="{00000000-0005-0000-0000-00005D090000}"/>
    <cellStyle name="Accent4 3" xfId="225" xr:uid="{00000000-0005-0000-0000-00005E090000}"/>
    <cellStyle name="Accent4 3 10" xfId="4332" xr:uid="{00000000-0005-0000-0000-00005F090000}"/>
    <cellStyle name="Accent4 3 11" xfId="4333" xr:uid="{00000000-0005-0000-0000-000060090000}"/>
    <cellStyle name="Accent4 3 12" xfId="4334" xr:uid="{00000000-0005-0000-0000-000061090000}"/>
    <cellStyle name="Accent4 3 13" xfId="4335" xr:uid="{00000000-0005-0000-0000-000062090000}"/>
    <cellStyle name="Accent4 3 14" xfId="4336" xr:uid="{00000000-0005-0000-0000-000063090000}"/>
    <cellStyle name="Accent4 3 15" xfId="4337" xr:uid="{00000000-0005-0000-0000-000064090000}"/>
    <cellStyle name="Accent4 3 16" xfId="4338" xr:uid="{00000000-0005-0000-0000-000065090000}"/>
    <cellStyle name="Accent4 3 17" xfId="4339" xr:uid="{00000000-0005-0000-0000-000066090000}"/>
    <cellStyle name="Accent4 3 18" xfId="4340" xr:uid="{00000000-0005-0000-0000-000067090000}"/>
    <cellStyle name="Accent4 3 19" xfId="4341" xr:uid="{00000000-0005-0000-0000-000068090000}"/>
    <cellStyle name="Accent4 3 2" xfId="226" xr:uid="{00000000-0005-0000-0000-000069090000}"/>
    <cellStyle name="Accent4 3 2 2" xfId="6748" xr:uid="{856B0B63-0E1A-424A-8381-8FF2466E7BF6}"/>
    <cellStyle name="Accent4 3 20" xfId="4342" xr:uid="{00000000-0005-0000-0000-00006A090000}"/>
    <cellStyle name="Accent4 3 21" xfId="4343" xr:uid="{00000000-0005-0000-0000-00006B090000}"/>
    <cellStyle name="Accent4 3 22" xfId="4344" xr:uid="{00000000-0005-0000-0000-00006C090000}"/>
    <cellStyle name="Accent4 3 23" xfId="4345" xr:uid="{00000000-0005-0000-0000-00006D090000}"/>
    <cellStyle name="Accent4 3 24" xfId="4346" xr:uid="{00000000-0005-0000-0000-00006E090000}"/>
    <cellStyle name="Accent4 3 25" xfId="4347" xr:uid="{00000000-0005-0000-0000-00006F090000}"/>
    <cellStyle name="Accent4 3 26" xfId="4348" xr:uid="{00000000-0005-0000-0000-000070090000}"/>
    <cellStyle name="Accent4 3 27" xfId="4349" xr:uid="{00000000-0005-0000-0000-000071090000}"/>
    <cellStyle name="Accent4 3 28" xfId="4350" xr:uid="{00000000-0005-0000-0000-000072090000}"/>
    <cellStyle name="Accent4 3 29" xfId="6490" xr:uid="{00000000-0005-0000-0000-000073090000}"/>
    <cellStyle name="Accent4 3 3" xfId="4351" xr:uid="{00000000-0005-0000-0000-000074090000}"/>
    <cellStyle name="Accent4 3 4" xfId="4352" xr:uid="{00000000-0005-0000-0000-000075090000}"/>
    <cellStyle name="Accent4 3 5" xfId="4353" xr:uid="{00000000-0005-0000-0000-000076090000}"/>
    <cellStyle name="Accent4 3 6" xfId="4354" xr:uid="{00000000-0005-0000-0000-000077090000}"/>
    <cellStyle name="Accent4 3 7" xfId="4355" xr:uid="{00000000-0005-0000-0000-000078090000}"/>
    <cellStyle name="Accent4 3 8" xfId="4356" xr:uid="{00000000-0005-0000-0000-000079090000}"/>
    <cellStyle name="Accent4 3 9" xfId="4357" xr:uid="{00000000-0005-0000-0000-00007A090000}"/>
    <cellStyle name="Accent4 4" xfId="227" xr:uid="{00000000-0005-0000-0000-00007B090000}"/>
    <cellStyle name="Accent4 4 10" xfId="4358" xr:uid="{00000000-0005-0000-0000-00007C090000}"/>
    <cellStyle name="Accent4 4 11" xfId="4359" xr:uid="{00000000-0005-0000-0000-00007D090000}"/>
    <cellStyle name="Accent4 4 12" xfId="4360" xr:uid="{00000000-0005-0000-0000-00007E090000}"/>
    <cellStyle name="Accent4 4 13" xfId="4361" xr:uid="{00000000-0005-0000-0000-00007F090000}"/>
    <cellStyle name="Accent4 4 14" xfId="4362" xr:uid="{00000000-0005-0000-0000-000080090000}"/>
    <cellStyle name="Accent4 4 15" xfId="4363" xr:uid="{00000000-0005-0000-0000-000081090000}"/>
    <cellStyle name="Accent4 4 16" xfId="4364" xr:uid="{00000000-0005-0000-0000-000082090000}"/>
    <cellStyle name="Accent4 4 17" xfId="4365" xr:uid="{00000000-0005-0000-0000-000083090000}"/>
    <cellStyle name="Accent4 4 18" xfId="4366" xr:uid="{00000000-0005-0000-0000-000084090000}"/>
    <cellStyle name="Accent4 4 19" xfId="4367" xr:uid="{00000000-0005-0000-0000-000085090000}"/>
    <cellStyle name="Accent4 4 2" xfId="228" xr:uid="{00000000-0005-0000-0000-000086090000}"/>
    <cellStyle name="Accent4 4 2 2" xfId="6749" xr:uid="{55B19452-7C31-4E27-9214-813E4F6C1079}"/>
    <cellStyle name="Accent4 4 20" xfId="4368" xr:uid="{00000000-0005-0000-0000-000087090000}"/>
    <cellStyle name="Accent4 4 21" xfId="4369" xr:uid="{00000000-0005-0000-0000-000088090000}"/>
    <cellStyle name="Accent4 4 22" xfId="4370" xr:uid="{00000000-0005-0000-0000-000089090000}"/>
    <cellStyle name="Accent4 4 23" xfId="4371" xr:uid="{00000000-0005-0000-0000-00008A090000}"/>
    <cellStyle name="Accent4 4 24" xfId="4372" xr:uid="{00000000-0005-0000-0000-00008B090000}"/>
    <cellStyle name="Accent4 4 25" xfId="4373" xr:uid="{00000000-0005-0000-0000-00008C090000}"/>
    <cellStyle name="Accent4 4 26" xfId="6491" xr:uid="{00000000-0005-0000-0000-00008D090000}"/>
    <cellStyle name="Accent4 4 3" xfId="4374" xr:uid="{00000000-0005-0000-0000-00008E090000}"/>
    <cellStyle name="Accent4 4 4" xfId="4375" xr:uid="{00000000-0005-0000-0000-00008F090000}"/>
    <cellStyle name="Accent4 4 5" xfId="4376" xr:uid="{00000000-0005-0000-0000-000090090000}"/>
    <cellStyle name="Accent4 4 6" xfId="4377" xr:uid="{00000000-0005-0000-0000-000091090000}"/>
    <cellStyle name="Accent4 4 7" xfId="4378" xr:uid="{00000000-0005-0000-0000-000092090000}"/>
    <cellStyle name="Accent4 4 8" xfId="4379" xr:uid="{00000000-0005-0000-0000-000093090000}"/>
    <cellStyle name="Accent4 4 9" xfId="4380" xr:uid="{00000000-0005-0000-0000-000094090000}"/>
    <cellStyle name="Accent4 5" xfId="229" xr:uid="{00000000-0005-0000-0000-000095090000}"/>
    <cellStyle name="Accent4 5 2" xfId="230" xr:uid="{00000000-0005-0000-0000-000096090000}"/>
    <cellStyle name="Accent4 5 3" xfId="6492" xr:uid="{00000000-0005-0000-0000-000097090000}"/>
    <cellStyle name="Accent4 6" xfId="231" xr:uid="{00000000-0005-0000-0000-000098090000}"/>
    <cellStyle name="Accent4 6 2" xfId="232" xr:uid="{00000000-0005-0000-0000-000099090000}"/>
    <cellStyle name="Accent4 6 3" xfId="6493" xr:uid="{00000000-0005-0000-0000-00009A090000}"/>
    <cellStyle name="Accent4 7" xfId="5973" xr:uid="{00000000-0005-0000-0000-00009B090000}"/>
    <cellStyle name="Accent4 8" xfId="5974" xr:uid="{00000000-0005-0000-0000-00009C090000}"/>
    <cellStyle name="Accent4 9" xfId="5975" xr:uid="{00000000-0005-0000-0000-00009D090000}"/>
    <cellStyle name="Accent5 10" xfId="5976" xr:uid="{00000000-0005-0000-0000-00009E090000}"/>
    <cellStyle name="Accent5 11" xfId="5977" xr:uid="{00000000-0005-0000-0000-00009F090000}"/>
    <cellStyle name="Accent5 12" xfId="5978" xr:uid="{00000000-0005-0000-0000-0000A0090000}"/>
    <cellStyle name="Accent5 13" xfId="5979" xr:uid="{00000000-0005-0000-0000-0000A1090000}"/>
    <cellStyle name="Accent5 14" xfId="5980" xr:uid="{00000000-0005-0000-0000-0000A2090000}"/>
    <cellStyle name="Accent5 15" xfId="5981" xr:uid="{00000000-0005-0000-0000-0000A3090000}"/>
    <cellStyle name="Accent5 2" xfId="233" xr:uid="{00000000-0005-0000-0000-0000A4090000}"/>
    <cellStyle name="Accent5 2 2" xfId="234" xr:uid="{00000000-0005-0000-0000-0000A5090000}"/>
    <cellStyle name="Accent5 2 2 2" xfId="6494" xr:uid="{00000000-0005-0000-0000-0000A6090000}"/>
    <cellStyle name="Accent5 2 2 3" xfId="6750" xr:uid="{CFEDE672-4135-4B54-982C-9615134CA5E3}"/>
    <cellStyle name="Accent5 2 3" xfId="6351" xr:uid="{00000000-0005-0000-0000-0000A7090000}"/>
    <cellStyle name="Accent5 3" xfId="235" xr:uid="{00000000-0005-0000-0000-0000A8090000}"/>
    <cellStyle name="Accent5 3 10" xfId="4381" xr:uid="{00000000-0005-0000-0000-0000A9090000}"/>
    <cellStyle name="Accent5 3 11" xfId="4382" xr:uid="{00000000-0005-0000-0000-0000AA090000}"/>
    <cellStyle name="Accent5 3 12" xfId="4383" xr:uid="{00000000-0005-0000-0000-0000AB090000}"/>
    <cellStyle name="Accent5 3 13" xfId="4384" xr:uid="{00000000-0005-0000-0000-0000AC090000}"/>
    <cellStyle name="Accent5 3 14" xfId="4385" xr:uid="{00000000-0005-0000-0000-0000AD090000}"/>
    <cellStyle name="Accent5 3 15" xfId="4386" xr:uid="{00000000-0005-0000-0000-0000AE090000}"/>
    <cellStyle name="Accent5 3 16" xfId="4387" xr:uid="{00000000-0005-0000-0000-0000AF090000}"/>
    <cellStyle name="Accent5 3 17" xfId="4388" xr:uid="{00000000-0005-0000-0000-0000B0090000}"/>
    <cellStyle name="Accent5 3 18" xfId="4389" xr:uid="{00000000-0005-0000-0000-0000B1090000}"/>
    <cellStyle name="Accent5 3 19" xfId="4390" xr:uid="{00000000-0005-0000-0000-0000B2090000}"/>
    <cellStyle name="Accent5 3 2" xfId="236" xr:uid="{00000000-0005-0000-0000-0000B3090000}"/>
    <cellStyle name="Accent5 3 2 2" xfId="6751" xr:uid="{446168FD-3EAE-4D89-939A-184F9088D7D3}"/>
    <cellStyle name="Accent5 3 20" xfId="4391" xr:uid="{00000000-0005-0000-0000-0000B4090000}"/>
    <cellStyle name="Accent5 3 21" xfId="4392" xr:uid="{00000000-0005-0000-0000-0000B5090000}"/>
    <cellStyle name="Accent5 3 22" xfId="4393" xr:uid="{00000000-0005-0000-0000-0000B6090000}"/>
    <cellStyle name="Accent5 3 23" xfId="4394" xr:uid="{00000000-0005-0000-0000-0000B7090000}"/>
    <cellStyle name="Accent5 3 24" xfId="4395" xr:uid="{00000000-0005-0000-0000-0000B8090000}"/>
    <cellStyle name="Accent5 3 25" xfId="4396" xr:uid="{00000000-0005-0000-0000-0000B9090000}"/>
    <cellStyle name="Accent5 3 26" xfId="4397" xr:uid="{00000000-0005-0000-0000-0000BA090000}"/>
    <cellStyle name="Accent5 3 27" xfId="4398" xr:uid="{00000000-0005-0000-0000-0000BB090000}"/>
    <cellStyle name="Accent5 3 28" xfId="4399" xr:uid="{00000000-0005-0000-0000-0000BC090000}"/>
    <cellStyle name="Accent5 3 29" xfId="6495" xr:uid="{00000000-0005-0000-0000-0000BD090000}"/>
    <cellStyle name="Accent5 3 3" xfId="4400" xr:uid="{00000000-0005-0000-0000-0000BE090000}"/>
    <cellStyle name="Accent5 3 4" xfId="4401" xr:uid="{00000000-0005-0000-0000-0000BF090000}"/>
    <cellStyle name="Accent5 3 5" xfId="4402" xr:uid="{00000000-0005-0000-0000-0000C0090000}"/>
    <cellStyle name="Accent5 3 6" xfId="4403" xr:uid="{00000000-0005-0000-0000-0000C1090000}"/>
    <cellStyle name="Accent5 3 7" xfId="4404" xr:uid="{00000000-0005-0000-0000-0000C2090000}"/>
    <cellStyle name="Accent5 3 8" xfId="4405" xr:uid="{00000000-0005-0000-0000-0000C3090000}"/>
    <cellStyle name="Accent5 3 9" xfId="4406" xr:uid="{00000000-0005-0000-0000-0000C4090000}"/>
    <cellStyle name="Accent5 4" xfId="237" xr:uid="{00000000-0005-0000-0000-0000C5090000}"/>
    <cellStyle name="Accent5 4 10" xfId="4407" xr:uid="{00000000-0005-0000-0000-0000C6090000}"/>
    <cellStyle name="Accent5 4 11" xfId="4408" xr:uid="{00000000-0005-0000-0000-0000C7090000}"/>
    <cellStyle name="Accent5 4 12" xfId="4409" xr:uid="{00000000-0005-0000-0000-0000C8090000}"/>
    <cellStyle name="Accent5 4 13" xfId="4410" xr:uid="{00000000-0005-0000-0000-0000C9090000}"/>
    <cellStyle name="Accent5 4 14" xfId="4411" xr:uid="{00000000-0005-0000-0000-0000CA090000}"/>
    <cellStyle name="Accent5 4 15" xfId="4412" xr:uid="{00000000-0005-0000-0000-0000CB090000}"/>
    <cellStyle name="Accent5 4 16" xfId="4413" xr:uid="{00000000-0005-0000-0000-0000CC090000}"/>
    <cellStyle name="Accent5 4 17" xfId="4414" xr:uid="{00000000-0005-0000-0000-0000CD090000}"/>
    <cellStyle name="Accent5 4 18" xfId="4415" xr:uid="{00000000-0005-0000-0000-0000CE090000}"/>
    <cellStyle name="Accent5 4 19" xfId="4416" xr:uid="{00000000-0005-0000-0000-0000CF090000}"/>
    <cellStyle name="Accent5 4 2" xfId="238" xr:uid="{00000000-0005-0000-0000-0000D0090000}"/>
    <cellStyle name="Accent5 4 2 2" xfId="6752" xr:uid="{9395D7F1-084D-482F-B48C-E41376F9C1B5}"/>
    <cellStyle name="Accent5 4 20" xfId="4417" xr:uid="{00000000-0005-0000-0000-0000D1090000}"/>
    <cellStyle name="Accent5 4 21" xfId="4418" xr:uid="{00000000-0005-0000-0000-0000D2090000}"/>
    <cellStyle name="Accent5 4 22" xfId="4419" xr:uid="{00000000-0005-0000-0000-0000D3090000}"/>
    <cellStyle name="Accent5 4 23" xfId="4420" xr:uid="{00000000-0005-0000-0000-0000D4090000}"/>
    <cellStyle name="Accent5 4 24" xfId="4421" xr:uid="{00000000-0005-0000-0000-0000D5090000}"/>
    <cellStyle name="Accent5 4 25" xfId="4422" xr:uid="{00000000-0005-0000-0000-0000D6090000}"/>
    <cellStyle name="Accent5 4 26" xfId="6496" xr:uid="{00000000-0005-0000-0000-0000D7090000}"/>
    <cellStyle name="Accent5 4 3" xfId="4423" xr:uid="{00000000-0005-0000-0000-0000D8090000}"/>
    <cellStyle name="Accent5 4 4" xfId="4424" xr:uid="{00000000-0005-0000-0000-0000D9090000}"/>
    <cellStyle name="Accent5 4 5" xfId="4425" xr:uid="{00000000-0005-0000-0000-0000DA090000}"/>
    <cellStyle name="Accent5 4 6" xfId="4426" xr:uid="{00000000-0005-0000-0000-0000DB090000}"/>
    <cellStyle name="Accent5 4 7" xfId="4427" xr:uid="{00000000-0005-0000-0000-0000DC090000}"/>
    <cellStyle name="Accent5 4 8" xfId="4428" xr:uid="{00000000-0005-0000-0000-0000DD090000}"/>
    <cellStyle name="Accent5 4 9" xfId="4429" xr:uid="{00000000-0005-0000-0000-0000DE090000}"/>
    <cellStyle name="Accent5 5" xfId="239" xr:uid="{00000000-0005-0000-0000-0000DF090000}"/>
    <cellStyle name="Accent5 5 2" xfId="240" xr:uid="{00000000-0005-0000-0000-0000E0090000}"/>
    <cellStyle name="Accent5 5 3" xfId="6497" xr:uid="{00000000-0005-0000-0000-0000E1090000}"/>
    <cellStyle name="Accent5 6" xfId="241" xr:uid="{00000000-0005-0000-0000-0000E2090000}"/>
    <cellStyle name="Accent5 6 2" xfId="242" xr:uid="{00000000-0005-0000-0000-0000E3090000}"/>
    <cellStyle name="Accent5 6 3" xfId="6498" xr:uid="{00000000-0005-0000-0000-0000E4090000}"/>
    <cellStyle name="Accent5 7" xfId="5982" xr:uid="{00000000-0005-0000-0000-0000E5090000}"/>
    <cellStyle name="Accent5 8" xfId="5983" xr:uid="{00000000-0005-0000-0000-0000E6090000}"/>
    <cellStyle name="Accent5 9" xfId="5984" xr:uid="{00000000-0005-0000-0000-0000E7090000}"/>
    <cellStyle name="Accent6 10" xfId="5985" xr:uid="{00000000-0005-0000-0000-0000E8090000}"/>
    <cellStyle name="Accent6 11" xfId="5986" xr:uid="{00000000-0005-0000-0000-0000E9090000}"/>
    <cellStyle name="Accent6 12" xfId="5987" xr:uid="{00000000-0005-0000-0000-0000EA090000}"/>
    <cellStyle name="Accent6 13" xfId="5988" xr:uid="{00000000-0005-0000-0000-0000EB090000}"/>
    <cellStyle name="Accent6 14" xfId="5989" xr:uid="{00000000-0005-0000-0000-0000EC090000}"/>
    <cellStyle name="Accent6 15" xfId="5990" xr:uid="{00000000-0005-0000-0000-0000ED090000}"/>
    <cellStyle name="Accent6 2" xfId="243" xr:uid="{00000000-0005-0000-0000-0000EE090000}"/>
    <cellStyle name="Accent6 2 2" xfId="244" xr:uid="{00000000-0005-0000-0000-0000EF090000}"/>
    <cellStyle name="Accent6 2 2 2" xfId="6499" xr:uid="{00000000-0005-0000-0000-0000F0090000}"/>
    <cellStyle name="Accent6 2 2 3" xfId="6753" xr:uid="{4DC03C9E-EA6F-4204-AD85-24916A572F39}"/>
    <cellStyle name="Accent6 2 3" xfId="4430" xr:uid="{00000000-0005-0000-0000-0000F1090000}"/>
    <cellStyle name="Accent6 2 4" xfId="6352" xr:uid="{00000000-0005-0000-0000-0000F2090000}"/>
    <cellStyle name="Accent6 3" xfId="245" xr:uid="{00000000-0005-0000-0000-0000F3090000}"/>
    <cellStyle name="Accent6 3 10" xfId="4431" xr:uid="{00000000-0005-0000-0000-0000F4090000}"/>
    <cellStyle name="Accent6 3 11" xfId="4432" xr:uid="{00000000-0005-0000-0000-0000F5090000}"/>
    <cellStyle name="Accent6 3 12" xfId="4433" xr:uid="{00000000-0005-0000-0000-0000F6090000}"/>
    <cellStyle name="Accent6 3 13" xfId="4434" xr:uid="{00000000-0005-0000-0000-0000F7090000}"/>
    <cellStyle name="Accent6 3 14" xfId="4435" xr:uid="{00000000-0005-0000-0000-0000F8090000}"/>
    <cellStyle name="Accent6 3 15" xfId="4436" xr:uid="{00000000-0005-0000-0000-0000F9090000}"/>
    <cellStyle name="Accent6 3 16" xfId="4437" xr:uid="{00000000-0005-0000-0000-0000FA090000}"/>
    <cellStyle name="Accent6 3 17" xfId="4438" xr:uid="{00000000-0005-0000-0000-0000FB090000}"/>
    <cellStyle name="Accent6 3 18" xfId="4439" xr:uid="{00000000-0005-0000-0000-0000FC090000}"/>
    <cellStyle name="Accent6 3 19" xfId="4440" xr:uid="{00000000-0005-0000-0000-0000FD090000}"/>
    <cellStyle name="Accent6 3 2" xfId="246" xr:uid="{00000000-0005-0000-0000-0000FE090000}"/>
    <cellStyle name="Accent6 3 2 2" xfId="6754" xr:uid="{A60B2D2D-E762-45E7-8D56-928DE8CD874F}"/>
    <cellStyle name="Accent6 3 20" xfId="4441" xr:uid="{00000000-0005-0000-0000-0000FF090000}"/>
    <cellStyle name="Accent6 3 21" xfId="4442" xr:uid="{00000000-0005-0000-0000-0000000A0000}"/>
    <cellStyle name="Accent6 3 22" xfId="4443" xr:uid="{00000000-0005-0000-0000-0000010A0000}"/>
    <cellStyle name="Accent6 3 23" xfId="4444" xr:uid="{00000000-0005-0000-0000-0000020A0000}"/>
    <cellStyle name="Accent6 3 24" xfId="4445" xr:uid="{00000000-0005-0000-0000-0000030A0000}"/>
    <cellStyle name="Accent6 3 25" xfId="4446" xr:uid="{00000000-0005-0000-0000-0000040A0000}"/>
    <cellStyle name="Accent6 3 26" xfId="4447" xr:uid="{00000000-0005-0000-0000-0000050A0000}"/>
    <cellStyle name="Accent6 3 27" xfId="4448" xr:uid="{00000000-0005-0000-0000-0000060A0000}"/>
    <cellStyle name="Accent6 3 28" xfId="4449" xr:uid="{00000000-0005-0000-0000-0000070A0000}"/>
    <cellStyle name="Accent6 3 29" xfId="6500" xr:uid="{00000000-0005-0000-0000-0000080A0000}"/>
    <cellStyle name="Accent6 3 3" xfId="4450" xr:uid="{00000000-0005-0000-0000-0000090A0000}"/>
    <cellStyle name="Accent6 3 4" xfId="4451" xr:uid="{00000000-0005-0000-0000-00000A0A0000}"/>
    <cellStyle name="Accent6 3 5" xfId="4452" xr:uid="{00000000-0005-0000-0000-00000B0A0000}"/>
    <cellStyle name="Accent6 3 6" xfId="4453" xr:uid="{00000000-0005-0000-0000-00000C0A0000}"/>
    <cellStyle name="Accent6 3 7" xfId="4454" xr:uid="{00000000-0005-0000-0000-00000D0A0000}"/>
    <cellStyle name="Accent6 3 8" xfId="4455" xr:uid="{00000000-0005-0000-0000-00000E0A0000}"/>
    <cellStyle name="Accent6 3 9" xfId="4456" xr:uid="{00000000-0005-0000-0000-00000F0A0000}"/>
    <cellStyle name="Accent6 4" xfId="247" xr:uid="{00000000-0005-0000-0000-0000100A0000}"/>
    <cellStyle name="Accent6 4 10" xfId="4457" xr:uid="{00000000-0005-0000-0000-0000110A0000}"/>
    <cellStyle name="Accent6 4 11" xfId="4458" xr:uid="{00000000-0005-0000-0000-0000120A0000}"/>
    <cellStyle name="Accent6 4 12" xfId="4459" xr:uid="{00000000-0005-0000-0000-0000130A0000}"/>
    <cellStyle name="Accent6 4 13" xfId="4460" xr:uid="{00000000-0005-0000-0000-0000140A0000}"/>
    <cellStyle name="Accent6 4 14" xfId="4461" xr:uid="{00000000-0005-0000-0000-0000150A0000}"/>
    <cellStyle name="Accent6 4 15" xfId="4462" xr:uid="{00000000-0005-0000-0000-0000160A0000}"/>
    <cellStyle name="Accent6 4 16" xfId="4463" xr:uid="{00000000-0005-0000-0000-0000170A0000}"/>
    <cellStyle name="Accent6 4 17" xfId="4464" xr:uid="{00000000-0005-0000-0000-0000180A0000}"/>
    <cellStyle name="Accent6 4 18" xfId="4465" xr:uid="{00000000-0005-0000-0000-0000190A0000}"/>
    <cellStyle name="Accent6 4 19" xfId="4466" xr:uid="{00000000-0005-0000-0000-00001A0A0000}"/>
    <cellStyle name="Accent6 4 2" xfId="248" xr:uid="{00000000-0005-0000-0000-00001B0A0000}"/>
    <cellStyle name="Accent6 4 2 2" xfId="6755" xr:uid="{60C3234B-CBDC-4C94-9C8E-27E9ACDC19C2}"/>
    <cellStyle name="Accent6 4 20" xfId="4467" xr:uid="{00000000-0005-0000-0000-00001C0A0000}"/>
    <cellStyle name="Accent6 4 21" xfId="4468" xr:uid="{00000000-0005-0000-0000-00001D0A0000}"/>
    <cellStyle name="Accent6 4 22" xfId="4469" xr:uid="{00000000-0005-0000-0000-00001E0A0000}"/>
    <cellStyle name="Accent6 4 23" xfId="4470" xr:uid="{00000000-0005-0000-0000-00001F0A0000}"/>
    <cellStyle name="Accent6 4 24" xfId="4471" xr:uid="{00000000-0005-0000-0000-0000200A0000}"/>
    <cellStyle name="Accent6 4 25" xfId="4472" xr:uid="{00000000-0005-0000-0000-0000210A0000}"/>
    <cellStyle name="Accent6 4 26" xfId="6501" xr:uid="{00000000-0005-0000-0000-0000220A0000}"/>
    <cellStyle name="Accent6 4 3" xfId="4473" xr:uid="{00000000-0005-0000-0000-0000230A0000}"/>
    <cellStyle name="Accent6 4 4" xfId="4474" xr:uid="{00000000-0005-0000-0000-0000240A0000}"/>
    <cellStyle name="Accent6 4 5" xfId="4475" xr:uid="{00000000-0005-0000-0000-0000250A0000}"/>
    <cellStyle name="Accent6 4 6" xfId="4476" xr:uid="{00000000-0005-0000-0000-0000260A0000}"/>
    <cellStyle name="Accent6 4 7" xfId="4477" xr:uid="{00000000-0005-0000-0000-0000270A0000}"/>
    <cellStyle name="Accent6 4 8" xfId="4478" xr:uid="{00000000-0005-0000-0000-0000280A0000}"/>
    <cellStyle name="Accent6 4 9" xfId="4479" xr:uid="{00000000-0005-0000-0000-0000290A0000}"/>
    <cellStyle name="Accent6 5" xfId="249" xr:uid="{00000000-0005-0000-0000-00002A0A0000}"/>
    <cellStyle name="Accent6 5 2" xfId="250" xr:uid="{00000000-0005-0000-0000-00002B0A0000}"/>
    <cellStyle name="Accent6 5 3" xfId="6502" xr:uid="{00000000-0005-0000-0000-00002C0A0000}"/>
    <cellStyle name="Accent6 6" xfId="251" xr:uid="{00000000-0005-0000-0000-00002D0A0000}"/>
    <cellStyle name="Accent6 6 2" xfId="252" xr:uid="{00000000-0005-0000-0000-00002E0A0000}"/>
    <cellStyle name="Accent6 6 3" xfId="6503" xr:uid="{00000000-0005-0000-0000-00002F0A0000}"/>
    <cellStyle name="Accent6 7" xfId="5991" xr:uid="{00000000-0005-0000-0000-0000300A0000}"/>
    <cellStyle name="Accent6 8" xfId="5992" xr:uid="{00000000-0005-0000-0000-0000310A0000}"/>
    <cellStyle name="Accent6 9" xfId="5993" xr:uid="{00000000-0005-0000-0000-0000320A0000}"/>
    <cellStyle name="Avertissement" xfId="5994" xr:uid="{00000000-0005-0000-0000-0000330A0000}"/>
    <cellStyle name="Bad 10" xfId="5995" xr:uid="{00000000-0005-0000-0000-0000340A0000}"/>
    <cellStyle name="Bad 11" xfId="5996" xr:uid="{00000000-0005-0000-0000-0000350A0000}"/>
    <cellStyle name="Bad 12" xfId="5997" xr:uid="{00000000-0005-0000-0000-0000360A0000}"/>
    <cellStyle name="Bad 13" xfId="5998" xr:uid="{00000000-0005-0000-0000-0000370A0000}"/>
    <cellStyle name="Bad 14" xfId="5999" xr:uid="{00000000-0005-0000-0000-0000380A0000}"/>
    <cellStyle name="Bad 15" xfId="6000" xr:uid="{00000000-0005-0000-0000-0000390A0000}"/>
    <cellStyle name="Bad 2" xfId="253" xr:uid="{00000000-0005-0000-0000-00003A0A0000}"/>
    <cellStyle name="Bad 2 2" xfId="254" xr:uid="{00000000-0005-0000-0000-00003B0A0000}"/>
    <cellStyle name="Bad 2 2 2" xfId="6757" xr:uid="{4B7D4D16-AAC4-46EC-B906-575CE83722F1}"/>
    <cellStyle name="Bad 2 3" xfId="6504" xr:uid="{00000000-0005-0000-0000-00003C0A0000}"/>
    <cellStyle name="Bad 2 4" xfId="6756" xr:uid="{C717F7DE-A182-4611-8036-E99164AF9D9C}"/>
    <cellStyle name="Bad 3" xfId="255" xr:uid="{00000000-0005-0000-0000-00003D0A0000}"/>
    <cellStyle name="Bad 3 10" xfId="4480" xr:uid="{00000000-0005-0000-0000-00003E0A0000}"/>
    <cellStyle name="Bad 3 11" xfId="4481" xr:uid="{00000000-0005-0000-0000-00003F0A0000}"/>
    <cellStyle name="Bad 3 12" xfId="4482" xr:uid="{00000000-0005-0000-0000-0000400A0000}"/>
    <cellStyle name="Bad 3 13" xfId="4483" xr:uid="{00000000-0005-0000-0000-0000410A0000}"/>
    <cellStyle name="Bad 3 14" xfId="4484" xr:uid="{00000000-0005-0000-0000-0000420A0000}"/>
    <cellStyle name="Bad 3 15" xfId="4485" xr:uid="{00000000-0005-0000-0000-0000430A0000}"/>
    <cellStyle name="Bad 3 16" xfId="4486" xr:uid="{00000000-0005-0000-0000-0000440A0000}"/>
    <cellStyle name="Bad 3 17" xfId="4487" xr:uid="{00000000-0005-0000-0000-0000450A0000}"/>
    <cellStyle name="Bad 3 18" xfId="4488" xr:uid="{00000000-0005-0000-0000-0000460A0000}"/>
    <cellStyle name="Bad 3 19" xfId="4489" xr:uid="{00000000-0005-0000-0000-0000470A0000}"/>
    <cellStyle name="Bad 3 2" xfId="256" xr:uid="{00000000-0005-0000-0000-0000480A0000}"/>
    <cellStyle name="Bad 3 2 2" xfId="6758" xr:uid="{6541C5D1-A24A-4D10-A1FA-263131DFA933}"/>
    <cellStyle name="Bad 3 20" xfId="4490" xr:uid="{00000000-0005-0000-0000-0000490A0000}"/>
    <cellStyle name="Bad 3 21" xfId="4491" xr:uid="{00000000-0005-0000-0000-00004A0A0000}"/>
    <cellStyle name="Bad 3 22" xfId="4492" xr:uid="{00000000-0005-0000-0000-00004B0A0000}"/>
    <cellStyle name="Bad 3 23" xfId="4493" xr:uid="{00000000-0005-0000-0000-00004C0A0000}"/>
    <cellStyle name="Bad 3 24" xfId="4494" xr:uid="{00000000-0005-0000-0000-00004D0A0000}"/>
    <cellStyle name="Bad 3 25" xfId="4495" xr:uid="{00000000-0005-0000-0000-00004E0A0000}"/>
    <cellStyle name="Bad 3 26" xfId="4496" xr:uid="{00000000-0005-0000-0000-00004F0A0000}"/>
    <cellStyle name="Bad 3 27" xfId="4497" xr:uid="{00000000-0005-0000-0000-0000500A0000}"/>
    <cellStyle name="Bad 3 28" xfId="4498" xr:uid="{00000000-0005-0000-0000-0000510A0000}"/>
    <cellStyle name="Bad 3 29" xfId="6505" xr:uid="{00000000-0005-0000-0000-0000520A0000}"/>
    <cellStyle name="Bad 3 3" xfId="4499" xr:uid="{00000000-0005-0000-0000-0000530A0000}"/>
    <cellStyle name="Bad 3 4" xfId="4500" xr:uid="{00000000-0005-0000-0000-0000540A0000}"/>
    <cellStyle name="Bad 3 5" xfId="4501" xr:uid="{00000000-0005-0000-0000-0000550A0000}"/>
    <cellStyle name="Bad 3 6" xfId="4502" xr:uid="{00000000-0005-0000-0000-0000560A0000}"/>
    <cellStyle name="Bad 3 7" xfId="4503" xr:uid="{00000000-0005-0000-0000-0000570A0000}"/>
    <cellStyle name="Bad 3 8" xfId="4504" xr:uid="{00000000-0005-0000-0000-0000580A0000}"/>
    <cellStyle name="Bad 3 9" xfId="4505" xr:uid="{00000000-0005-0000-0000-0000590A0000}"/>
    <cellStyle name="Bad 4" xfId="257" xr:uid="{00000000-0005-0000-0000-00005A0A0000}"/>
    <cellStyle name="Bad 4 10" xfId="4506" xr:uid="{00000000-0005-0000-0000-00005B0A0000}"/>
    <cellStyle name="Bad 4 11" xfId="4507" xr:uid="{00000000-0005-0000-0000-00005C0A0000}"/>
    <cellStyle name="Bad 4 12" xfId="4508" xr:uid="{00000000-0005-0000-0000-00005D0A0000}"/>
    <cellStyle name="Bad 4 13" xfId="4509" xr:uid="{00000000-0005-0000-0000-00005E0A0000}"/>
    <cellStyle name="Bad 4 14" xfId="4510" xr:uid="{00000000-0005-0000-0000-00005F0A0000}"/>
    <cellStyle name="Bad 4 15" xfId="4511" xr:uid="{00000000-0005-0000-0000-0000600A0000}"/>
    <cellStyle name="Bad 4 16" xfId="4512" xr:uid="{00000000-0005-0000-0000-0000610A0000}"/>
    <cellStyle name="Bad 4 17" xfId="4513" xr:uid="{00000000-0005-0000-0000-0000620A0000}"/>
    <cellStyle name="Bad 4 18" xfId="4514" xr:uid="{00000000-0005-0000-0000-0000630A0000}"/>
    <cellStyle name="Bad 4 19" xfId="4515" xr:uid="{00000000-0005-0000-0000-0000640A0000}"/>
    <cellStyle name="Bad 4 2" xfId="258" xr:uid="{00000000-0005-0000-0000-0000650A0000}"/>
    <cellStyle name="Bad 4 2 2" xfId="6759" xr:uid="{65818095-DD6A-4470-A9F8-4AE49C769B3F}"/>
    <cellStyle name="Bad 4 20" xfId="4516" xr:uid="{00000000-0005-0000-0000-0000660A0000}"/>
    <cellStyle name="Bad 4 21" xfId="4517" xr:uid="{00000000-0005-0000-0000-0000670A0000}"/>
    <cellStyle name="Bad 4 22" xfId="4518" xr:uid="{00000000-0005-0000-0000-0000680A0000}"/>
    <cellStyle name="Bad 4 23" xfId="4519" xr:uid="{00000000-0005-0000-0000-0000690A0000}"/>
    <cellStyle name="Bad 4 24" xfId="4520" xr:uid="{00000000-0005-0000-0000-00006A0A0000}"/>
    <cellStyle name="Bad 4 25" xfId="4521" xr:uid="{00000000-0005-0000-0000-00006B0A0000}"/>
    <cellStyle name="Bad 4 26" xfId="6506" xr:uid="{00000000-0005-0000-0000-00006C0A0000}"/>
    <cellStyle name="Bad 4 3" xfId="4522" xr:uid="{00000000-0005-0000-0000-00006D0A0000}"/>
    <cellStyle name="Bad 4 4" xfId="4523" xr:uid="{00000000-0005-0000-0000-00006E0A0000}"/>
    <cellStyle name="Bad 4 5" xfId="4524" xr:uid="{00000000-0005-0000-0000-00006F0A0000}"/>
    <cellStyle name="Bad 4 6" xfId="4525" xr:uid="{00000000-0005-0000-0000-0000700A0000}"/>
    <cellStyle name="Bad 4 7" xfId="4526" xr:uid="{00000000-0005-0000-0000-0000710A0000}"/>
    <cellStyle name="Bad 4 8" xfId="4527" xr:uid="{00000000-0005-0000-0000-0000720A0000}"/>
    <cellStyle name="Bad 4 9" xfId="4528" xr:uid="{00000000-0005-0000-0000-0000730A0000}"/>
    <cellStyle name="Bad 5" xfId="259" xr:uid="{00000000-0005-0000-0000-0000740A0000}"/>
    <cellStyle name="Bad 5 2" xfId="260" xr:uid="{00000000-0005-0000-0000-0000750A0000}"/>
    <cellStyle name="Bad 5 3" xfId="6507" xr:uid="{00000000-0005-0000-0000-0000760A0000}"/>
    <cellStyle name="Bad 6" xfId="261" xr:uid="{00000000-0005-0000-0000-0000770A0000}"/>
    <cellStyle name="Bad 6 2" xfId="262" xr:uid="{00000000-0005-0000-0000-0000780A0000}"/>
    <cellStyle name="Bad 6 3" xfId="6508" xr:uid="{00000000-0005-0000-0000-0000790A0000}"/>
    <cellStyle name="Bad 7" xfId="6001" xr:uid="{00000000-0005-0000-0000-00007A0A0000}"/>
    <cellStyle name="Bad 8" xfId="6002" xr:uid="{00000000-0005-0000-0000-00007B0A0000}"/>
    <cellStyle name="Bad 9" xfId="6003" xr:uid="{00000000-0005-0000-0000-00007C0A0000}"/>
    <cellStyle name="Bilješka 2" xfId="4529" xr:uid="{00000000-0005-0000-0000-00007D0A0000}"/>
    <cellStyle name="Bilješka 2 2" xfId="4530" xr:uid="{00000000-0005-0000-0000-00007E0A0000}"/>
    <cellStyle name="Bilješka 3" xfId="4531" xr:uid="{00000000-0005-0000-0000-00007F0A0000}"/>
    <cellStyle name="Border" xfId="4532" xr:uid="{00000000-0005-0000-0000-0000800A0000}"/>
    <cellStyle name="Calc Currency (0)" xfId="4533" xr:uid="{00000000-0005-0000-0000-0000810A0000}"/>
    <cellStyle name="Calc Currency (2)" xfId="4534" xr:uid="{00000000-0005-0000-0000-0000820A0000}"/>
    <cellStyle name="Calc Percent (0)" xfId="4535" xr:uid="{00000000-0005-0000-0000-0000830A0000}"/>
    <cellStyle name="Calc Percent (1)" xfId="4536" xr:uid="{00000000-0005-0000-0000-0000840A0000}"/>
    <cellStyle name="Calc Percent (2)" xfId="4537" xr:uid="{00000000-0005-0000-0000-0000850A0000}"/>
    <cellStyle name="Calc Units (0)" xfId="4538" xr:uid="{00000000-0005-0000-0000-0000860A0000}"/>
    <cellStyle name="Calc Units (1)" xfId="4539" xr:uid="{00000000-0005-0000-0000-0000870A0000}"/>
    <cellStyle name="Calc Units (2)" xfId="4540" xr:uid="{00000000-0005-0000-0000-0000880A0000}"/>
    <cellStyle name="Calcolo" xfId="6004" xr:uid="{00000000-0005-0000-0000-0000890A0000}"/>
    <cellStyle name="Calcul" xfId="6005" xr:uid="{00000000-0005-0000-0000-00008A0A0000}"/>
    <cellStyle name="Calculation 10" xfId="6006" xr:uid="{00000000-0005-0000-0000-00008B0A0000}"/>
    <cellStyle name="Calculation 11" xfId="6007" xr:uid="{00000000-0005-0000-0000-00008C0A0000}"/>
    <cellStyle name="Calculation 12" xfId="6008" xr:uid="{00000000-0005-0000-0000-00008D0A0000}"/>
    <cellStyle name="Calculation 13" xfId="6009" xr:uid="{00000000-0005-0000-0000-00008E0A0000}"/>
    <cellStyle name="Calculation 14" xfId="6010" xr:uid="{00000000-0005-0000-0000-00008F0A0000}"/>
    <cellStyle name="Calculation 15" xfId="6011" xr:uid="{00000000-0005-0000-0000-0000900A0000}"/>
    <cellStyle name="Calculation 2" xfId="263" xr:uid="{00000000-0005-0000-0000-0000910A0000}"/>
    <cellStyle name="Calculation 2 2" xfId="264" xr:uid="{00000000-0005-0000-0000-0000920A0000}"/>
    <cellStyle name="Calculation 2 2 2" xfId="4541" xr:uid="{00000000-0005-0000-0000-0000930A0000}"/>
    <cellStyle name="Calculation 2 2 3" xfId="6761" xr:uid="{D9498673-8B26-4681-88E2-BB3B5B7A8095}"/>
    <cellStyle name="Calculation 2 3" xfId="1068" xr:uid="{00000000-0005-0000-0000-0000940A0000}"/>
    <cellStyle name="Calculation 2 3 2" xfId="1737" xr:uid="{00000000-0005-0000-0000-0000950A0000}"/>
    <cellStyle name="Calculation 2 3 3" xfId="2148" xr:uid="{00000000-0005-0000-0000-0000960A0000}"/>
    <cellStyle name="Calculation 2 3 4" xfId="2129" xr:uid="{00000000-0005-0000-0000-0000970A0000}"/>
    <cellStyle name="Calculation 2 3 5" xfId="2249" xr:uid="{00000000-0005-0000-0000-0000980A0000}"/>
    <cellStyle name="Calculation 2 3 6" xfId="2296" xr:uid="{00000000-0005-0000-0000-0000990A0000}"/>
    <cellStyle name="Calculation 2 3 7" xfId="2304" xr:uid="{00000000-0005-0000-0000-00009A0A0000}"/>
    <cellStyle name="Calculation 2 3 8" xfId="2359" xr:uid="{00000000-0005-0000-0000-00009B0A0000}"/>
    <cellStyle name="Calculation 2 3 9" xfId="6762" xr:uid="{003341D0-2EFF-42B6-9431-BBC8EDACB84A}"/>
    <cellStyle name="Calculation 2 4" xfId="1675" xr:uid="{00000000-0005-0000-0000-00009C0A0000}"/>
    <cellStyle name="Calculation 2 5" xfId="6509" xr:uid="{00000000-0005-0000-0000-00009D0A0000}"/>
    <cellStyle name="Calculation 2 6" xfId="6760" xr:uid="{E9B23618-D058-4EF3-A90F-EA9E67EC9E0D}"/>
    <cellStyle name="Calculation 3" xfId="265" xr:uid="{00000000-0005-0000-0000-00009E0A0000}"/>
    <cellStyle name="Calculation 3 10" xfId="4542" xr:uid="{00000000-0005-0000-0000-00009F0A0000}"/>
    <cellStyle name="Calculation 3 11" xfId="4543" xr:uid="{00000000-0005-0000-0000-0000A00A0000}"/>
    <cellStyle name="Calculation 3 12" xfId="4544" xr:uid="{00000000-0005-0000-0000-0000A10A0000}"/>
    <cellStyle name="Calculation 3 13" xfId="4545" xr:uid="{00000000-0005-0000-0000-0000A20A0000}"/>
    <cellStyle name="Calculation 3 14" xfId="4546" xr:uid="{00000000-0005-0000-0000-0000A30A0000}"/>
    <cellStyle name="Calculation 3 15" xfId="4547" xr:uid="{00000000-0005-0000-0000-0000A40A0000}"/>
    <cellStyle name="Calculation 3 16" xfId="4548" xr:uid="{00000000-0005-0000-0000-0000A50A0000}"/>
    <cellStyle name="Calculation 3 17" xfId="4549" xr:uid="{00000000-0005-0000-0000-0000A60A0000}"/>
    <cellStyle name="Calculation 3 18" xfId="4550" xr:uid="{00000000-0005-0000-0000-0000A70A0000}"/>
    <cellStyle name="Calculation 3 19" xfId="4551" xr:uid="{00000000-0005-0000-0000-0000A80A0000}"/>
    <cellStyle name="Calculation 3 2" xfId="266" xr:uid="{00000000-0005-0000-0000-0000A90A0000}"/>
    <cellStyle name="Calculation 3 2 2" xfId="6763" xr:uid="{94F7DBE5-F7CB-4026-BCC2-CBDC2F03DC26}"/>
    <cellStyle name="Calculation 3 20" xfId="4552" xr:uid="{00000000-0005-0000-0000-0000AA0A0000}"/>
    <cellStyle name="Calculation 3 21" xfId="4553" xr:uid="{00000000-0005-0000-0000-0000AB0A0000}"/>
    <cellStyle name="Calculation 3 22" xfId="4554" xr:uid="{00000000-0005-0000-0000-0000AC0A0000}"/>
    <cellStyle name="Calculation 3 23" xfId="4555" xr:uid="{00000000-0005-0000-0000-0000AD0A0000}"/>
    <cellStyle name="Calculation 3 24" xfId="4556" xr:uid="{00000000-0005-0000-0000-0000AE0A0000}"/>
    <cellStyle name="Calculation 3 25" xfId="4557" xr:uid="{00000000-0005-0000-0000-0000AF0A0000}"/>
    <cellStyle name="Calculation 3 26" xfId="4558" xr:uid="{00000000-0005-0000-0000-0000B00A0000}"/>
    <cellStyle name="Calculation 3 27" xfId="4559" xr:uid="{00000000-0005-0000-0000-0000B10A0000}"/>
    <cellStyle name="Calculation 3 28" xfId="4560" xr:uid="{00000000-0005-0000-0000-0000B20A0000}"/>
    <cellStyle name="Calculation 3 29" xfId="6510" xr:uid="{00000000-0005-0000-0000-0000B30A0000}"/>
    <cellStyle name="Calculation 3 3" xfId="1069" xr:uid="{00000000-0005-0000-0000-0000B40A0000}"/>
    <cellStyle name="Calculation 3 3 2" xfId="1738" xr:uid="{00000000-0005-0000-0000-0000B50A0000}"/>
    <cellStyle name="Calculation 3 3 3" xfId="2233" xr:uid="{00000000-0005-0000-0000-0000B60A0000}"/>
    <cellStyle name="Calculation 3 3 4" xfId="2256" xr:uid="{00000000-0005-0000-0000-0000B70A0000}"/>
    <cellStyle name="Calculation 3 3 5" xfId="2274" xr:uid="{00000000-0005-0000-0000-0000B80A0000}"/>
    <cellStyle name="Calculation 3 3 6" xfId="2242" xr:uid="{00000000-0005-0000-0000-0000B90A0000}"/>
    <cellStyle name="Calculation 3 3 7" xfId="2201" xr:uid="{00000000-0005-0000-0000-0000BA0A0000}"/>
    <cellStyle name="Calculation 3 3 8" xfId="2360" xr:uid="{00000000-0005-0000-0000-0000BB0A0000}"/>
    <cellStyle name="Calculation 3 3 9" xfId="6764" xr:uid="{D207110E-7833-4BD9-8E1D-E440A30C9BD9}"/>
    <cellStyle name="Calculation 3 4" xfId="1676" xr:uid="{00000000-0005-0000-0000-0000BC0A0000}"/>
    <cellStyle name="Calculation 3 4 2" xfId="6765" xr:uid="{60DCD0C5-F912-4886-939B-8DD852477781}"/>
    <cellStyle name="Calculation 3 5" xfId="4561" xr:uid="{00000000-0005-0000-0000-0000BD0A0000}"/>
    <cellStyle name="Calculation 3 6" xfId="4562" xr:uid="{00000000-0005-0000-0000-0000BE0A0000}"/>
    <cellStyle name="Calculation 3 7" xfId="4563" xr:uid="{00000000-0005-0000-0000-0000BF0A0000}"/>
    <cellStyle name="Calculation 3 8" xfId="4564" xr:uid="{00000000-0005-0000-0000-0000C00A0000}"/>
    <cellStyle name="Calculation 3 9" xfId="4565" xr:uid="{00000000-0005-0000-0000-0000C10A0000}"/>
    <cellStyle name="Calculation 4" xfId="267" xr:uid="{00000000-0005-0000-0000-0000C20A0000}"/>
    <cellStyle name="Calculation 4 10" xfId="4566" xr:uid="{00000000-0005-0000-0000-0000C30A0000}"/>
    <cellStyle name="Calculation 4 11" xfId="4567" xr:uid="{00000000-0005-0000-0000-0000C40A0000}"/>
    <cellStyle name="Calculation 4 12" xfId="4568" xr:uid="{00000000-0005-0000-0000-0000C50A0000}"/>
    <cellStyle name="Calculation 4 13" xfId="4569" xr:uid="{00000000-0005-0000-0000-0000C60A0000}"/>
    <cellStyle name="Calculation 4 14" xfId="4570" xr:uid="{00000000-0005-0000-0000-0000C70A0000}"/>
    <cellStyle name="Calculation 4 15" xfId="4571" xr:uid="{00000000-0005-0000-0000-0000C80A0000}"/>
    <cellStyle name="Calculation 4 16" xfId="4572" xr:uid="{00000000-0005-0000-0000-0000C90A0000}"/>
    <cellStyle name="Calculation 4 17" xfId="4573" xr:uid="{00000000-0005-0000-0000-0000CA0A0000}"/>
    <cellStyle name="Calculation 4 18" xfId="4574" xr:uid="{00000000-0005-0000-0000-0000CB0A0000}"/>
    <cellStyle name="Calculation 4 19" xfId="4575" xr:uid="{00000000-0005-0000-0000-0000CC0A0000}"/>
    <cellStyle name="Calculation 4 2" xfId="268" xr:uid="{00000000-0005-0000-0000-0000CD0A0000}"/>
    <cellStyle name="Calculation 4 2 2" xfId="6766" xr:uid="{62D81835-EDE5-47AC-A5B1-98BB864AE354}"/>
    <cellStyle name="Calculation 4 20" xfId="4576" xr:uid="{00000000-0005-0000-0000-0000CE0A0000}"/>
    <cellStyle name="Calculation 4 21" xfId="4577" xr:uid="{00000000-0005-0000-0000-0000CF0A0000}"/>
    <cellStyle name="Calculation 4 22" xfId="4578" xr:uid="{00000000-0005-0000-0000-0000D00A0000}"/>
    <cellStyle name="Calculation 4 23" xfId="4579" xr:uid="{00000000-0005-0000-0000-0000D10A0000}"/>
    <cellStyle name="Calculation 4 24" xfId="4580" xr:uid="{00000000-0005-0000-0000-0000D20A0000}"/>
    <cellStyle name="Calculation 4 25" xfId="4581" xr:uid="{00000000-0005-0000-0000-0000D30A0000}"/>
    <cellStyle name="Calculation 4 26" xfId="6511" xr:uid="{00000000-0005-0000-0000-0000D40A0000}"/>
    <cellStyle name="Calculation 4 3" xfId="1070" xr:uid="{00000000-0005-0000-0000-0000D50A0000}"/>
    <cellStyle name="Calculation 4 3 2" xfId="1739" xr:uid="{00000000-0005-0000-0000-0000D60A0000}"/>
    <cellStyle name="Calculation 4 3 3" xfId="2234" xr:uid="{00000000-0005-0000-0000-0000D70A0000}"/>
    <cellStyle name="Calculation 4 3 4" xfId="2131" xr:uid="{00000000-0005-0000-0000-0000D80A0000}"/>
    <cellStyle name="Calculation 4 3 5" xfId="2132" xr:uid="{00000000-0005-0000-0000-0000D90A0000}"/>
    <cellStyle name="Calculation 4 3 6" xfId="2328" xr:uid="{00000000-0005-0000-0000-0000DA0A0000}"/>
    <cellStyle name="Calculation 4 3 7" xfId="2208" xr:uid="{00000000-0005-0000-0000-0000DB0A0000}"/>
    <cellStyle name="Calculation 4 3 8" xfId="2361" xr:uid="{00000000-0005-0000-0000-0000DC0A0000}"/>
    <cellStyle name="Calculation 4 3 9" xfId="6767" xr:uid="{F1D70177-C4CB-4A01-8540-DF69E5A10E8D}"/>
    <cellStyle name="Calculation 4 4" xfId="1677" xr:uid="{00000000-0005-0000-0000-0000DD0A0000}"/>
    <cellStyle name="Calculation 4 4 2" xfId="6768" xr:uid="{F01D226D-DC9B-49A4-B809-0894613BB450}"/>
    <cellStyle name="Calculation 4 5" xfId="4582" xr:uid="{00000000-0005-0000-0000-0000DE0A0000}"/>
    <cellStyle name="Calculation 4 6" xfId="4583" xr:uid="{00000000-0005-0000-0000-0000DF0A0000}"/>
    <cellStyle name="Calculation 4 7" xfId="4584" xr:uid="{00000000-0005-0000-0000-0000E00A0000}"/>
    <cellStyle name="Calculation 4 8" xfId="4585" xr:uid="{00000000-0005-0000-0000-0000E10A0000}"/>
    <cellStyle name="Calculation 4 9" xfId="4586" xr:uid="{00000000-0005-0000-0000-0000E20A0000}"/>
    <cellStyle name="Calculation 5" xfId="269" xr:uid="{00000000-0005-0000-0000-0000E30A0000}"/>
    <cellStyle name="Calculation 5 2" xfId="270" xr:uid="{00000000-0005-0000-0000-0000E40A0000}"/>
    <cellStyle name="Calculation 5 3" xfId="1071" xr:uid="{00000000-0005-0000-0000-0000E50A0000}"/>
    <cellStyle name="Calculation 5 3 2" xfId="1740" xr:uid="{00000000-0005-0000-0000-0000E60A0000}"/>
    <cellStyle name="Calculation 5 3 3" xfId="2235" xr:uid="{00000000-0005-0000-0000-0000E70A0000}"/>
    <cellStyle name="Calculation 5 3 4" xfId="2113" xr:uid="{00000000-0005-0000-0000-0000E80A0000}"/>
    <cellStyle name="Calculation 5 3 5" xfId="2239" xr:uid="{00000000-0005-0000-0000-0000E90A0000}"/>
    <cellStyle name="Calculation 5 3 6" xfId="2138" xr:uid="{00000000-0005-0000-0000-0000EA0A0000}"/>
    <cellStyle name="Calculation 5 3 7" xfId="2311" xr:uid="{00000000-0005-0000-0000-0000EB0A0000}"/>
    <cellStyle name="Calculation 5 3 8" xfId="2362" xr:uid="{00000000-0005-0000-0000-0000EC0A0000}"/>
    <cellStyle name="Calculation 5 4" xfId="1678" xr:uid="{00000000-0005-0000-0000-0000ED0A0000}"/>
    <cellStyle name="Calculation 5 5" xfId="6512" xr:uid="{00000000-0005-0000-0000-0000EE0A0000}"/>
    <cellStyle name="Calculation 6" xfId="271" xr:uid="{00000000-0005-0000-0000-0000EF0A0000}"/>
    <cellStyle name="Calculation 6 2" xfId="272" xr:uid="{00000000-0005-0000-0000-0000F00A0000}"/>
    <cellStyle name="Calculation 6 3" xfId="1072" xr:uid="{00000000-0005-0000-0000-0000F10A0000}"/>
    <cellStyle name="Calculation 6 3 2" xfId="1741" xr:uid="{00000000-0005-0000-0000-0000F20A0000}"/>
    <cellStyle name="Calculation 6 3 3" xfId="2308" xr:uid="{00000000-0005-0000-0000-0000F30A0000}"/>
    <cellStyle name="Calculation 6 3 4" xfId="2104" xr:uid="{00000000-0005-0000-0000-0000F40A0000}"/>
    <cellStyle name="Calculation 6 3 5" xfId="2195" xr:uid="{00000000-0005-0000-0000-0000F50A0000}"/>
    <cellStyle name="Calculation 6 3 6" xfId="2190" xr:uid="{00000000-0005-0000-0000-0000F60A0000}"/>
    <cellStyle name="Calculation 6 3 7" xfId="2172" xr:uid="{00000000-0005-0000-0000-0000F70A0000}"/>
    <cellStyle name="Calculation 6 3 8" xfId="2363" xr:uid="{00000000-0005-0000-0000-0000F80A0000}"/>
    <cellStyle name="Calculation 6 4" xfId="1679" xr:uid="{00000000-0005-0000-0000-0000F90A0000}"/>
    <cellStyle name="Calculation 6 5" xfId="6513" xr:uid="{00000000-0005-0000-0000-0000FA0A0000}"/>
    <cellStyle name="Calculation 7" xfId="6012" xr:uid="{00000000-0005-0000-0000-0000FB0A0000}"/>
    <cellStyle name="Calculation 8" xfId="6013" xr:uid="{00000000-0005-0000-0000-0000FC0A0000}"/>
    <cellStyle name="Calculation 9" xfId="6014" xr:uid="{00000000-0005-0000-0000-0000FD0A0000}"/>
    <cellStyle name="Cella collegata" xfId="6015" xr:uid="{00000000-0005-0000-0000-0000FE0A0000}"/>
    <cellStyle name="Cella da controllare" xfId="6016" xr:uid="{00000000-0005-0000-0000-0000FF0A0000}"/>
    <cellStyle name="Cellule liée" xfId="6017" xr:uid="{00000000-0005-0000-0000-0000000B0000}"/>
    <cellStyle name="Check Cell 10" xfId="6018" xr:uid="{00000000-0005-0000-0000-0000010B0000}"/>
    <cellStyle name="Check Cell 11" xfId="6019" xr:uid="{00000000-0005-0000-0000-0000020B0000}"/>
    <cellStyle name="Check Cell 12" xfId="6020" xr:uid="{00000000-0005-0000-0000-0000030B0000}"/>
    <cellStyle name="Check Cell 13" xfId="6021" xr:uid="{00000000-0005-0000-0000-0000040B0000}"/>
    <cellStyle name="Check Cell 14" xfId="6022" xr:uid="{00000000-0005-0000-0000-0000050B0000}"/>
    <cellStyle name="Check Cell 15" xfId="6023" xr:uid="{00000000-0005-0000-0000-0000060B0000}"/>
    <cellStyle name="Check Cell 2" xfId="273" xr:uid="{00000000-0005-0000-0000-0000070B0000}"/>
    <cellStyle name="Check Cell 2 2" xfId="274" xr:uid="{00000000-0005-0000-0000-0000080B0000}"/>
    <cellStyle name="Check Cell 2 2 2" xfId="6770" xr:uid="{1FF7A704-FE80-4A11-B620-7420E7743D86}"/>
    <cellStyle name="Check Cell 2 3" xfId="6514" xr:uid="{00000000-0005-0000-0000-0000090B0000}"/>
    <cellStyle name="Check Cell 2 4" xfId="6769" xr:uid="{A12CB84D-EBBE-4776-8842-22926C204D5C}"/>
    <cellStyle name="Check Cell 3" xfId="275" xr:uid="{00000000-0005-0000-0000-00000A0B0000}"/>
    <cellStyle name="Check Cell 3 10" xfId="4587" xr:uid="{00000000-0005-0000-0000-00000B0B0000}"/>
    <cellStyle name="Check Cell 3 11" xfId="4588" xr:uid="{00000000-0005-0000-0000-00000C0B0000}"/>
    <cellStyle name="Check Cell 3 12" xfId="4589" xr:uid="{00000000-0005-0000-0000-00000D0B0000}"/>
    <cellStyle name="Check Cell 3 13" xfId="4590" xr:uid="{00000000-0005-0000-0000-00000E0B0000}"/>
    <cellStyle name="Check Cell 3 14" xfId="4591" xr:uid="{00000000-0005-0000-0000-00000F0B0000}"/>
    <cellStyle name="Check Cell 3 15" xfId="4592" xr:uid="{00000000-0005-0000-0000-0000100B0000}"/>
    <cellStyle name="Check Cell 3 16" xfId="4593" xr:uid="{00000000-0005-0000-0000-0000110B0000}"/>
    <cellStyle name="Check Cell 3 17" xfId="4594" xr:uid="{00000000-0005-0000-0000-0000120B0000}"/>
    <cellStyle name="Check Cell 3 18" xfId="4595" xr:uid="{00000000-0005-0000-0000-0000130B0000}"/>
    <cellStyle name="Check Cell 3 19" xfId="4596" xr:uid="{00000000-0005-0000-0000-0000140B0000}"/>
    <cellStyle name="Check Cell 3 2" xfId="276" xr:uid="{00000000-0005-0000-0000-0000150B0000}"/>
    <cellStyle name="Check Cell 3 2 2" xfId="6771" xr:uid="{0A776349-F901-420B-B359-C9D5FBCBB7E1}"/>
    <cellStyle name="Check Cell 3 20" xfId="4597" xr:uid="{00000000-0005-0000-0000-0000160B0000}"/>
    <cellStyle name="Check Cell 3 21" xfId="4598" xr:uid="{00000000-0005-0000-0000-0000170B0000}"/>
    <cellStyle name="Check Cell 3 22" xfId="4599" xr:uid="{00000000-0005-0000-0000-0000180B0000}"/>
    <cellStyle name="Check Cell 3 23" xfId="4600" xr:uid="{00000000-0005-0000-0000-0000190B0000}"/>
    <cellStyle name="Check Cell 3 24" xfId="4601" xr:uid="{00000000-0005-0000-0000-00001A0B0000}"/>
    <cellStyle name="Check Cell 3 25" xfId="4602" xr:uid="{00000000-0005-0000-0000-00001B0B0000}"/>
    <cellStyle name="Check Cell 3 26" xfId="4603" xr:uid="{00000000-0005-0000-0000-00001C0B0000}"/>
    <cellStyle name="Check Cell 3 27" xfId="4604" xr:uid="{00000000-0005-0000-0000-00001D0B0000}"/>
    <cellStyle name="Check Cell 3 28" xfId="4605" xr:uid="{00000000-0005-0000-0000-00001E0B0000}"/>
    <cellStyle name="Check Cell 3 29" xfId="6515" xr:uid="{00000000-0005-0000-0000-00001F0B0000}"/>
    <cellStyle name="Check Cell 3 3" xfId="4606" xr:uid="{00000000-0005-0000-0000-0000200B0000}"/>
    <cellStyle name="Check Cell 3 4" xfId="4607" xr:uid="{00000000-0005-0000-0000-0000210B0000}"/>
    <cellStyle name="Check Cell 3 5" xfId="4608" xr:uid="{00000000-0005-0000-0000-0000220B0000}"/>
    <cellStyle name="Check Cell 3 6" xfId="4609" xr:uid="{00000000-0005-0000-0000-0000230B0000}"/>
    <cellStyle name="Check Cell 3 7" xfId="4610" xr:uid="{00000000-0005-0000-0000-0000240B0000}"/>
    <cellStyle name="Check Cell 3 8" xfId="4611" xr:uid="{00000000-0005-0000-0000-0000250B0000}"/>
    <cellStyle name="Check Cell 3 9" xfId="4612" xr:uid="{00000000-0005-0000-0000-0000260B0000}"/>
    <cellStyle name="Check Cell 4" xfId="277" xr:uid="{00000000-0005-0000-0000-0000270B0000}"/>
    <cellStyle name="Check Cell 4 10" xfId="4613" xr:uid="{00000000-0005-0000-0000-0000280B0000}"/>
    <cellStyle name="Check Cell 4 11" xfId="4614" xr:uid="{00000000-0005-0000-0000-0000290B0000}"/>
    <cellStyle name="Check Cell 4 12" xfId="4615" xr:uid="{00000000-0005-0000-0000-00002A0B0000}"/>
    <cellStyle name="Check Cell 4 13" xfId="4616" xr:uid="{00000000-0005-0000-0000-00002B0B0000}"/>
    <cellStyle name="Check Cell 4 14" xfId="4617" xr:uid="{00000000-0005-0000-0000-00002C0B0000}"/>
    <cellStyle name="Check Cell 4 15" xfId="4618" xr:uid="{00000000-0005-0000-0000-00002D0B0000}"/>
    <cellStyle name="Check Cell 4 16" xfId="4619" xr:uid="{00000000-0005-0000-0000-00002E0B0000}"/>
    <cellStyle name="Check Cell 4 17" xfId="4620" xr:uid="{00000000-0005-0000-0000-00002F0B0000}"/>
    <cellStyle name="Check Cell 4 18" xfId="4621" xr:uid="{00000000-0005-0000-0000-0000300B0000}"/>
    <cellStyle name="Check Cell 4 19" xfId="4622" xr:uid="{00000000-0005-0000-0000-0000310B0000}"/>
    <cellStyle name="Check Cell 4 2" xfId="278" xr:uid="{00000000-0005-0000-0000-0000320B0000}"/>
    <cellStyle name="Check Cell 4 2 2" xfId="6772" xr:uid="{23E2F0A5-1840-429F-A705-628FC4776FAD}"/>
    <cellStyle name="Check Cell 4 20" xfId="4623" xr:uid="{00000000-0005-0000-0000-0000330B0000}"/>
    <cellStyle name="Check Cell 4 21" xfId="4624" xr:uid="{00000000-0005-0000-0000-0000340B0000}"/>
    <cellStyle name="Check Cell 4 22" xfId="4625" xr:uid="{00000000-0005-0000-0000-0000350B0000}"/>
    <cellStyle name="Check Cell 4 23" xfId="4626" xr:uid="{00000000-0005-0000-0000-0000360B0000}"/>
    <cellStyle name="Check Cell 4 24" xfId="4627" xr:uid="{00000000-0005-0000-0000-0000370B0000}"/>
    <cellStyle name="Check Cell 4 25" xfId="4628" xr:uid="{00000000-0005-0000-0000-0000380B0000}"/>
    <cellStyle name="Check Cell 4 26" xfId="6516" xr:uid="{00000000-0005-0000-0000-0000390B0000}"/>
    <cellStyle name="Check Cell 4 3" xfId="4629" xr:uid="{00000000-0005-0000-0000-00003A0B0000}"/>
    <cellStyle name="Check Cell 4 4" xfId="4630" xr:uid="{00000000-0005-0000-0000-00003B0B0000}"/>
    <cellStyle name="Check Cell 4 5" xfId="4631" xr:uid="{00000000-0005-0000-0000-00003C0B0000}"/>
    <cellStyle name="Check Cell 4 6" xfId="4632" xr:uid="{00000000-0005-0000-0000-00003D0B0000}"/>
    <cellStyle name="Check Cell 4 7" xfId="4633" xr:uid="{00000000-0005-0000-0000-00003E0B0000}"/>
    <cellStyle name="Check Cell 4 8" xfId="4634" xr:uid="{00000000-0005-0000-0000-00003F0B0000}"/>
    <cellStyle name="Check Cell 4 9" xfId="4635" xr:uid="{00000000-0005-0000-0000-0000400B0000}"/>
    <cellStyle name="Check Cell 5" xfId="279" xr:uid="{00000000-0005-0000-0000-0000410B0000}"/>
    <cellStyle name="Check Cell 5 2" xfId="280" xr:uid="{00000000-0005-0000-0000-0000420B0000}"/>
    <cellStyle name="Check Cell 5 3" xfId="6517" xr:uid="{00000000-0005-0000-0000-0000430B0000}"/>
    <cellStyle name="Check Cell 6" xfId="281" xr:uid="{00000000-0005-0000-0000-0000440B0000}"/>
    <cellStyle name="Check Cell 6 2" xfId="282" xr:uid="{00000000-0005-0000-0000-0000450B0000}"/>
    <cellStyle name="Check Cell 6 3" xfId="6518" xr:uid="{00000000-0005-0000-0000-0000460B0000}"/>
    <cellStyle name="Check Cell 7" xfId="6024" xr:uid="{00000000-0005-0000-0000-0000470B0000}"/>
    <cellStyle name="Check Cell 8" xfId="6025" xr:uid="{00000000-0005-0000-0000-0000480B0000}"/>
    <cellStyle name="Check Cell 9" xfId="6026" xr:uid="{00000000-0005-0000-0000-0000490B0000}"/>
    <cellStyle name="Colore 1" xfId="6027" xr:uid="{00000000-0005-0000-0000-00004A0B0000}"/>
    <cellStyle name="Colore 2" xfId="6028" xr:uid="{00000000-0005-0000-0000-00004B0B0000}"/>
    <cellStyle name="Colore 3" xfId="6029" xr:uid="{00000000-0005-0000-0000-00004C0B0000}"/>
    <cellStyle name="Colore 4" xfId="6030" xr:uid="{00000000-0005-0000-0000-00004D0B0000}"/>
    <cellStyle name="Colore 5" xfId="6031" xr:uid="{00000000-0005-0000-0000-00004E0B0000}"/>
    <cellStyle name="Colore 6" xfId="6032" xr:uid="{00000000-0005-0000-0000-00004F0B0000}"/>
    <cellStyle name="ColStyle1" xfId="6033" xr:uid="{00000000-0005-0000-0000-0000500B0000}"/>
    <cellStyle name="ColStyle4" xfId="6034" xr:uid="{00000000-0005-0000-0000-0000510B0000}"/>
    <cellStyle name="Comma [00]" xfId="4636" xr:uid="{00000000-0005-0000-0000-0000520B0000}"/>
    <cellStyle name="Comma 10" xfId="4637" xr:uid="{00000000-0005-0000-0000-0000530B0000}"/>
    <cellStyle name="Comma 11" xfId="4638" xr:uid="{00000000-0005-0000-0000-0000540B0000}"/>
    <cellStyle name="Comma 12" xfId="4639" xr:uid="{00000000-0005-0000-0000-0000550B0000}"/>
    <cellStyle name="Comma 13" xfId="283" xr:uid="{00000000-0005-0000-0000-0000560B0000}"/>
    <cellStyle name="Comma 13 10" xfId="1205" xr:uid="{00000000-0005-0000-0000-0000570B0000}"/>
    <cellStyle name="Comma 13 10 2" xfId="1525" xr:uid="{00000000-0005-0000-0000-0000580B0000}"/>
    <cellStyle name="Comma 13 10 3" xfId="1873" xr:uid="{00000000-0005-0000-0000-0000590B0000}"/>
    <cellStyle name="Comma 13 11" xfId="1242" xr:uid="{00000000-0005-0000-0000-00005A0B0000}"/>
    <cellStyle name="Comma 13 11 2" xfId="1562" xr:uid="{00000000-0005-0000-0000-00005B0B0000}"/>
    <cellStyle name="Comma 13 11 3" xfId="1910" xr:uid="{00000000-0005-0000-0000-00005C0B0000}"/>
    <cellStyle name="Comma 13 12" xfId="1279" xr:uid="{00000000-0005-0000-0000-00005D0B0000}"/>
    <cellStyle name="Comma 13 12 2" xfId="1599" xr:uid="{00000000-0005-0000-0000-00005E0B0000}"/>
    <cellStyle name="Comma 13 12 3" xfId="1947" xr:uid="{00000000-0005-0000-0000-00005F0B0000}"/>
    <cellStyle name="Comma 13 13" xfId="1325" xr:uid="{00000000-0005-0000-0000-0000600B0000}"/>
    <cellStyle name="Comma 13 13 2" xfId="1641" xr:uid="{00000000-0005-0000-0000-0000610B0000}"/>
    <cellStyle name="Comma 13 13 3" xfId="1993" xr:uid="{00000000-0005-0000-0000-0000620B0000}"/>
    <cellStyle name="Comma 13 14" xfId="1367" xr:uid="{00000000-0005-0000-0000-0000630B0000}"/>
    <cellStyle name="Comma 13 15" xfId="1680" xr:uid="{00000000-0005-0000-0000-0000640B0000}"/>
    <cellStyle name="Comma 13 16" xfId="6773" xr:uid="{932923F2-D091-4F69-AF77-753F58C7ECBD}"/>
    <cellStyle name="Comma 13 2" xfId="284" xr:uid="{00000000-0005-0000-0000-0000650B0000}"/>
    <cellStyle name="Comma 13 2 10" xfId="1243" xr:uid="{00000000-0005-0000-0000-0000660B0000}"/>
    <cellStyle name="Comma 13 2 10 2" xfId="1563" xr:uid="{00000000-0005-0000-0000-0000670B0000}"/>
    <cellStyle name="Comma 13 2 10 3" xfId="1911" xr:uid="{00000000-0005-0000-0000-0000680B0000}"/>
    <cellStyle name="Comma 13 2 11" xfId="1280" xr:uid="{00000000-0005-0000-0000-0000690B0000}"/>
    <cellStyle name="Comma 13 2 11 2" xfId="1600" xr:uid="{00000000-0005-0000-0000-00006A0B0000}"/>
    <cellStyle name="Comma 13 2 11 3" xfId="1948" xr:uid="{00000000-0005-0000-0000-00006B0B0000}"/>
    <cellStyle name="Comma 13 2 12" xfId="1326" xr:uid="{00000000-0005-0000-0000-00006C0B0000}"/>
    <cellStyle name="Comma 13 2 12 2" xfId="1642" xr:uid="{00000000-0005-0000-0000-00006D0B0000}"/>
    <cellStyle name="Comma 13 2 12 3" xfId="1994" xr:uid="{00000000-0005-0000-0000-00006E0B0000}"/>
    <cellStyle name="Comma 13 2 13" xfId="1368" xr:uid="{00000000-0005-0000-0000-00006F0B0000}"/>
    <cellStyle name="Comma 13 2 14" xfId="1681" xr:uid="{00000000-0005-0000-0000-0000700B0000}"/>
    <cellStyle name="Comma 13 2 2" xfId="285" xr:uid="{00000000-0005-0000-0000-0000710B0000}"/>
    <cellStyle name="Comma 13 2 2 10" xfId="1682" xr:uid="{00000000-0005-0000-0000-0000720B0000}"/>
    <cellStyle name="Comma 13 2 2 2" xfId="1095" xr:uid="{00000000-0005-0000-0000-0000730B0000}"/>
    <cellStyle name="Comma 13 2 2 2 2" xfId="1416" xr:uid="{00000000-0005-0000-0000-0000740B0000}"/>
    <cellStyle name="Comma 13 2 2 2 3" xfId="1764" xr:uid="{00000000-0005-0000-0000-0000750B0000}"/>
    <cellStyle name="Comma 13 2 2 3" xfId="1133" xr:uid="{00000000-0005-0000-0000-0000760B0000}"/>
    <cellStyle name="Comma 13 2 2 3 2" xfId="1453" xr:uid="{00000000-0005-0000-0000-0000770B0000}"/>
    <cellStyle name="Comma 13 2 2 3 3" xfId="1801" xr:uid="{00000000-0005-0000-0000-0000780B0000}"/>
    <cellStyle name="Comma 13 2 2 4" xfId="1170" xr:uid="{00000000-0005-0000-0000-0000790B0000}"/>
    <cellStyle name="Comma 13 2 2 4 2" xfId="1490" xr:uid="{00000000-0005-0000-0000-00007A0B0000}"/>
    <cellStyle name="Comma 13 2 2 4 3" xfId="1838" xr:uid="{00000000-0005-0000-0000-00007B0B0000}"/>
    <cellStyle name="Comma 13 2 2 5" xfId="1207" xr:uid="{00000000-0005-0000-0000-00007C0B0000}"/>
    <cellStyle name="Comma 13 2 2 5 2" xfId="1527" xr:uid="{00000000-0005-0000-0000-00007D0B0000}"/>
    <cellStyle name="Comma 13 2 2 5 3" xfId="1875" xr:uid="{00000000-0005-0000-0000-00007E0B0000}"/>
    <cellStyle name="Comma 13 2 2 6" xfId="1244" xr:uid="{00000000-0005-0000-0000-00007F0B0000}"/>
    <cellStyle name="Comma 13 2 2 6 2" xfId="1564" xr:uid="{00000000-0005-0000-0000-0000800B0000}"/>
    <cellStyle name="Comma 13 2 2 6 3" xfId="1912" xr:uid="{00000000-0005-0000-0000-0000810B0000}"/>
    <cellStyle name="Comma 13 2 2 7" xfId="1281" xr:uid="{00000000-0005-0000-0000-0000820B0000}"/>
    <cellStyle name="Comma 13 2 2 7 2" xfId="1601" xr:uid="{00000000-0005-0000-0000-0000830B0000}"/>
    <cellStyle name="Comma 13 2 2 7 3" xfId="1949" xr:uid="{00000000-0005-0000-0000-0000840B0000}"/>
    <cellStyle name="Comma 13 2 2 8" xfId="1317" xr:uid="{00000000-0005-0000-0000-0000850B0000}"/>
    <cellStyle name="Comma 13 2 2 8 2" xfId="1637" xr:uid="{00000000-0005-0000-0000-0000860B0000}"/>
    <cellStyle name="Comma 13 2 2 8 3" xfId="1985" xr:uid="{00000000-0005-0000-0000-0000870B0000}"/>
    <cellStyle name="Comma 13 2 2 9" xfId="1369" xr:uid="{00000000-0005-0000-0000-0000880B0000}"/>
    <cellStyle name="Comma 13 2 3" xfId="286" xr:uid="{00000000-0005-0000-0000-0000890B0000}"/>
    <cellStyle name="Comma 13 2 4" xfId="287" xr:uid="{00000000-0005-0000-0000-00008A0B0000}"/>
    <cellStyle name="Comma 13 2 5" xfId="288" xr:uid="{00000000-0005-0000-0000-00008B0B0000}"/>
    <cellStyle name="Comma 13 2 5 10" xfId="1683" xr:uid="{00000000-0005-0000-0000-00008C0B0000}"/>
    <cellStyle name="Comma 13 2 5 2" xfId="1096" xr:uid="{00000000-0005-0000-0000-00008D0B0000}"/>
    <cellStyle name="Comma 13 2 5 2 2" xfId="1417" xr:uid="{00000000-0005-0000-0000-00008E0B0000}"/>
    <cellStyle name="Comma 13 2 5 2 3" xfId="1765" xr:uid="{00000000-0005-0000-0000-00008F0B0000}"/>
    <cellStyle name="Comma 13 2 5 3" xfId="1134" xr:uid="{00000000-0005-0000-0000-0000900B0000}"/>
    <cellStyle name="Comma 13 2 5 3 2" xfId="1454" xr:uid="{00000000-0005-0000-0000-0000910B0000}"/>
    <cellStyle name="Comma 13 2 5 3 3" xfId="1802" xr:uid="{00000000-0005-0000-0000-0000920B0000}"/>
    <cellStyle name="Comma 13 2 5 4" xfId="1171" xr:uid="{00000000-0005-0000-0000-0000930B0000}"/>
    <cellStyle name="Comma 13 2 5 4 2" xfId="1491" xr:uid="{00000000-0005-0000-0000-0000940B0000}"/>
    <cellStyle name="Comma 13 2 5 4 3" xfId="1839" xr:uid="{00000000-0005-0000-0000-0000950B0000}"/>
    <cellStyle name="Comma 13 2 5 5" xfId="1208" xr:uid="{00000000-0005-0000-0000-0000960B0000}"/>
    <cellStyle name="Comma 13 2 5 5 2" xfId="1528" xr:uid="{00000000-0005-0000-0000-0000970B0000}"/>
    <cellStyle name="Comma 13 2 5 5 3" xfId="1876" xr:uid="{00000000-0005-0000-0000-0000980B0000}"/>
    <cellStyle name="Comma 13 2 5 6" xfId="1245" xr:uid="{00000000-0005-0000-0000-0000990B0000}"/>
    <cellStyle name="Comma 13 2 5 6 2" xfId="1565" xr:uid="{00000000-0005-0000-0000-00009A0B0000}"/>
    <cellStyle name="Comma 13 2 5 6 3" xfId="1913" xr:uid="{00000000-0005-0000-0000-00009B0B0000}"/>
    <cellStyle name="Comma 13 2 5 7" xfId="1282" xr:uid="{00000000-0005-0000-0000-00009C0B0000}"/>
    <cellStyle name="Comma 13 2 5 7 2" xfId="1602" xr:uid="{00000000-0005-0000-0000-00009D0B0000}"/>
    <cellStyle name="Comma 13 2 5 7 3" xfId="1950" xr:uid="{00000000-0005-0000-0000-00009E0B0000}"/>
    <cellStyle name="Comma 13 2 5 8" xfId="1324" xr:uid="{00000000-0005-0000-0000-00009F0B0000}"/>
    <cellStyle name="Comma 13 2 5 8 2" xfId="1640" xr:uid="{00000000-0005-0000-0000-0000A00B0000}"/>
    <cellStyle name="Comma 13 2 5 8 3" xfId="1992" xr:uid="{00000000-0005-0000-0000-0000A10B0000}"/>
    <cellStyle name="Comma 13 2 5 9" xfId="1370" xr:uid="{00000000-0005-0000-0000-0000A20B0000}"/>
    <cellStyle name="Comma 13 2 6" xfId="1094" xr:uid="{00000000-0005-0000-0000-0000A30B0000}"/>
    <cellStyle name="Comma 13 2 6 2" xfId="1415" xr:uid="{00000000-0005-0000-0000-0000A40B0000}"/>
    <cellStyle name="Comma 13 2 6 3" xfId="1763" xr:uid="{00000000-0005-0000-0000-0000A50B0000}"/>
    <cellStyle name="Comma 13 2 7" xfId="1132" xr:uid="{00000000-0005-0000-0000-0000A60B0000}"/>
    <cellStyle name="Comma 13 2 7 2" xfId="1452" xr:uid="{00000000-0005-0000-0000-0000A70B0000}"/>
    <cellStyle name="Comma 13 2 7 3" xfId="1800" xr:uid="{00000000-0005-0000-0000-0000A80B0000}"/>
    <cellStyle name="Comma 13 2 8" xfId="1169" xr:uid="{00000000-0005-0000-0000-0000A90B0000}"/>
    <cellStyle name="Comma 13 2 8 2" xfId="1489" xr:uid="{00000000-0005-0000-0000-0000AA0B0000}"/>
    <cellStyle name="Comma 13 2 8 3" xfId="1837" xr:uid="{00000000-0005-0000-0000-0000AB0B0000}"/>
    <cellStyle name="Comma 13 2 9" xfId="1206" xr:uid="{00000000-0005-0000-0000-0000AC0B0000}"/>
    <cellStyle name="Comma 13 2 9 2" xfId="1526" xr:uid="{00000000-0005-0000-0000-0000AD0B0000}"/>
    <cellStyle name="Comma 13 2 9 3" xfId="1874" xr:uid="{00000000-0005-0000-0000-0000AE0B0000}"/>
    <cellStyle name="Comma 13 3" xfId="289" xr:uid="{00000000-0005-0000-0000-0000AF0B0000}"/>
    <cellStyle name="Comma 13 3 10" xfId="1684" xr:uid="{00000000-0005-0000-0000-0000B00B0000}"/>
    <cellStyle name="Comma 13 3 2" xfId="1097" xr:uid="{00000000-0005-0000-0000-0000B10B0000}"/>
    <cellStyle name="Comma 13 3 2 2" xfId="1418" xr:uid="{00000000-0005-0000-0000-0000B20B0000}"/>
    <cellStyle name="Comma 13 3 2 3" xfId="1766" xr:uid="{00000000-0005-0000-0000-0000B30B0000}"/>
    <cellStyle name="Comma 13 3 3" xfId="1135" xr:uid="{00000000-0005-0000-0000-0000B40B0000}"/>
    <cellStyle name="Comma 13 3 3 2" xfId="1455" xr:uid="{00000000-0005-0000-0000-0000B50B0000}"/>
    <cellStyle name="Comma 13 3 3 3" xfId="1803" xr:uid="{00000000-0005-0000-0000-0000B60B0000}"/>
    <cellStyle name="Comma 13 3 4" xfId="1172" xr:uid="{00000000-0005-0000-0000-0000B70B0000}"/>
    <cellStyle name="Comma 13 3 4 2" xfId="1492" xr:uid="{00000000-0005-0000-0000-0000B80B0000}"/>
    <cellStyle name="Comma 13 3 4 3" xfId="1840" xr:uid="{00000000-0005-0000-0000-0000B90B0000}"/>
    <cellStyle name="Comma 13 3 5" xfId="1209" xr:uid="{00000000-0005-0000-0000-0000BA0B0000}"/>
    <cellStyle name="Comma 13 3 5 2" xfId="1529" xr:uid="{00000000-0005-0000-0000-0000BB0B0000}"/>
    <cellStyle name="Comma 13 3 5 3" xfId="1877" xr:uid="{00000000-0005-0000-0000-0000BC0B0000}"/>
    <cellStyle name="Comma 13 3 6" xfId="1246" xr:uid="{00000000-0005-0000-0000-0000BD0B0000}"/>
    <cellStyle name="Comma 13 3 6 2" xfId="1566" xr:uid="{00000000-0005-0000-0000-0000BE0B0000}"/>
    <cellStyle name="Comma 13 3 6 3" xfId="1914" xr:uid="{00000000-0005-0000-0000-0000BF0B0000}"/>
    <cellStyle name="Comma 13 3 7" xfId="1283" xr:uid="{00000000-0005-0000-0000-0000C00B0000}"/>
    <cellStyle name="Comma 13 3 7 2" xfId="1603" xr:uid="{00000000-0005-0000-0000-0000C10B0000}"/>
    <cellStyle name="Comma 13 3 7 3" xfId="1951" xr:uid="{00000000-0005-0000-0000-0000C20B0000}"/>
    <cellStyle name="Comma 13 3 8" xfId="1316" xr:uid="{00000000-0005-0000-0000-0000C30B0000}"/>
    <cellStyle name="Comma 13 3 8 2" xfId="1636" xr:uid="{00000000-0005-0000-0000-0000C40B0000}"/>
    <cellStyle name="Comma 13 3 8 3" xfId="1984" xr:uid="{00000000-0005-0000-0000-0000C50B0000}"/>
    <cellStyle name="Comma 13 3 9" xfId="1371" xr:uid="{00000000-0005-0000-0000-0000C60B0000}"/>
    <cellStyle name="Comma 13 4" xfId="290" xr:uid="{00000000-0005-0000-0000-0000C70B0000}"/>
    <cellStyle name="Comma 13 5" xfId="291" xr:uid="{00000000-0005-0000-0000-0000C80B0000}"/>
    <cellStyle name="Comma 13 6" xfId="292" xr:uid="{00000000-0005-0000-0000-0000C90B0000}"/>
    <cellStyle name="Comma 13 6 10" xfId="1685" xr:uid="{00000000-0005-0000-0000-0000CA0B0000}"/>
    <cellStyle name="Comma 13 6 2" xfId="1098" xr:uid="{00000000-0005-0000-0000-0000CB0B0000}"/>
    <cellStyle name="Comma 13 6 2 2" xfId="1419" xr:uid="{00000000-0005-0000-0000-0000CC0B0000}"/>
    <cellStyle name="Comma 13 6 2 3" xfId="1767" xr:uid="{00000000-0005-0000-0000-0000CD0B0000}"/>
    <cellStyle name="Comma 13 6 3" xfId="1136" xr:uid="{00000000-0005-0000-0000-0000CE0B0000}"/>
    <cellStyle name="Comma 13 6 3 2" xfId="1456" xr:uid="{00000000-0005-0000-0000-0000CF0B0000}"/>
    <cellStyle name="Comma 13 6 3 3" xfId="1804" xr:uid="{00000000-0005-0000-0000-0000D00B0000}"/>
    <cellStyle name="Comma 13 6 4" xfId="1173" xr:uid="{00000000-0005-0000-0000-0000D10B0000}"/>
    <cellStyle name="Comma 13 6 4 2" xfId="1493" xr:uid="{00000000-0005-0000-0000-0000D20B0000}"/>
    <cellStyle name="Comma 13 6 4 3" xfId="1841" xr:uid="{00000000-0005-0000-0000-0000D30B0000}"/>
    <cellStyle name="Comma 13 6 5" xfId="1210" xr:uid="{00000000-0005-0000-0000-0000D40B0000}"/>
    <cellStyle name="Comma 13 6 5 2" xfId="1530" xr:uid="{00000000-0005-0000-0000-0000D50B0000}"/>
    <cellStyle name="Comma 13 6 5 3" xfId="1878" xr:uid="{00000000-0005-0000-0000-0000D60B0000}"/>
    <cellStyle name="Comma 13 6 6" xfId="1247" xr:uid="{00000000-0005-0000-0000-0000D70B0000}"/>
    <cellStyle name="Comma 13 6 6 2" xfId="1567" xr:uid="{00000000-0005-0000-0000-0000D80B0000}"/>
    <cellStyle name="Comma 13 6 6 3" xfId="1915" xr:uid="{00000000-0005-0000-0000-0000D90B0000}"/>
    <cellStyle name="Comma 13 6 7" xfId="1284" xr:uid="{00000000-0005-0000-0000-0000DA0B0000}"/>
    <cellStyle name="Comma 13 6 7 2" xfId="1604" xr:uid="{00000000-0005-0000-0000-0000DB0B0000}"/>
    <cellStyle name="Comma 13 6 7 3" xfId="1952" xr:uid="{00000000-0005-0000-0000-0000DC0B0000}"/>
    <cellStyle name="Comma 13 6 8" xfId="1323" xr:uid="{00000000-0005-0000-0000-0000DD0B0000}"/>
    <cellStyle name="Comma 13 6 8 2" xfId="1639" xr:uid="{00000000-0005-0000-0000-0000DE0B0000}"/>
    <cellStyle name="Comma 13 6 8 3" xfId="1991" xr:uid="{00000000-0005-0000-0000-0000DF0B0000}"/>
    <cellStyle name="Comma 13 6 9" xfId="1372" xr:uid="{00000000-0005-0000-0000-0000E00B0000}"/>
    <cellStyle name="Comma 13 7" xfId="1093" xr:uid="{00000000-0005-0000-0000-0000E10B0000}"/>
    <cellStyle name="Comma 13 7 2" xfId="1414" xr:uid="{00000000-0005-0000-0000-0000E20B0000}"/>
    <cellStyle name="Comma 13 7 3" xfId="1762" xr:uid="{00000000-0005-0000-0000-0000E30B0000}"/>
    <cellStyle name="Comma 13 8" xfId="1131" xr:uid="{00000000-0005-0000-0000-0000E40B0000}"/>
    <cellStyle name="Comma 13 8 2" xfId="1451" xr:uid="{00000000-0005-0000-0000-0000E50B0000}"/>
    <cellStyle name="Comma 13 8 3" xfId="1799" xr:uid="{00000000-0005-0000-0000-0000E60B0000}"/>
    <cellStyle name="Comma 13 9" xfId="1168" xr:uid="{00000000-0005-0000-0000-0000E70B0000}"/>
    <cellStyle name="Comma 13 9 2" xfId="1488" xr:uid="{00000000-0005-0000-0000-0000E80B0000}"/>
    <cellStyle name="Comma 13 9 3" xfId="1836" xr:uid="{00000000-0005-0000-0000-0000E90B0000}"/>
    <cellStyle name="Comma 14" xfId="2528" xr:uid="{00000000-0005-0000-0000-0000EA0B0000}"/>
    <cellStyle name="Comma 14 2" xfId="293" xr:uid="{00000000-0005-0000-0000-0000EB0B0000}"/>
    <cellStyle name="Comma 14 2 2" xfId="294" xr:uid="{00000000-0005-0000-0000-0000EC0B0000}"/>
    <cellStyle name="Comma 14 3" xfId="6774" xr:uid="{53AF225A-DA4B-4796-BC4F-AF587B812996}"/>
    <cellStyle name="Comma 15" xfId="4640" xr:uid="{00000000-0005-0000-0000-0000ED0B0000}"/>
    <cellStyle name="Comma 16" xfId="4641" xr:uid="{00000000-0005-0000-0000-0000EE0B0000}"/>
    <cellStyle name="Comma 16 2" xfId="295" xr:uid="{00000000-0005-0000-0000-0000EF0B0000}"/>
    <cellStyle name="Comma 16 2 2" xfId="296" xr:uid="{00000000-0005-0000-0000-0000F00B0000}"/>
    <cellStyle name="Comma 17" xfId="4642" xr:uid="{00000000-0005-0000-0000-0000F10B0000}"/>
    <cellStyle name="Comma 18" xfId="4643" xr:uid="{00000000-0005-0000-0000-0000F20B0000}"/>
    <cellStyle name="Comma 18 2" xfId="297" xr:uid="{00000000-0005-0000-0000-0000F30B0000}"/>
    <cellStyle name="Comma 18 2 2" xfId="298" xr:uid="{00000000-0005-0000-0000-0000F40B0000}"/>
    <cellStyle name="Comma 19" xfId="4644" xr:uid="{00000000-0005-0000-0000-0000F50B0000}"/>
    <cellStyle name="Comma 2" xfId="12" xr:uid="{00000000-0005-0000-0000-0000F60B0000}"/>
    <cellStyle name="Comma 2 10" xfId="299" xr:uid="{00000000-0005-0000-0000-0000F70B0000}"/>
    <cellStyle name="Comma 2 10 2" xfId="300" xr:uid="{00000000-0005-0000-0000-0000F80B0000}"/>
    <cellStyle name="Comma 2 10 3" xfId="301" xr:uid="{00000000-0005-0000-0000-0000F90B0000}"/>
    <cellStyle name="Comma 2 10 4" xfId="2069" xr:uid="{00000000-0005-0000-0000-0000FA0B0000}"/>
    <cellStyle name="Comma 2 10 5" xfId="2403" xr:uid="{00000000-0005-0000-0000-0000FB0B0000}"/>
    <cellStyle name="Comma 2 10 6" xfId="2035" xr:uid="{00000000-0005-0000-0000-0000FC0B0000}"/>
    <cellStyle name="Comma 2 11" xfId="302" xr:uid="{00000000-0005-0000-0000-0000FD0B0000}"/>
    <cellStyle name="Comma 2 11 2" xfId="303" xr:uid="{00000000-0005-0000-0000-0000FE0B0000}"/>
    <cellStyle name="Comma 2 11 3" xfId="304" xr:uid="{00000000-0005-0000-0000-0000FF0B0000}"/>
    <cellStyle name="Comma 2 11 4" xfId="2070" xr:uid="{00000000-0005-0000-0000-0000000C0000}"/>
    <cellStyle name="Comma 2 11 5" xfId="2404" xr:uid="{00000000-0005-0000-0000-0000010C0000}"/>
    <cellStyle name="Comma 2 11 6" xfId="2036" xr:uid="{00000000-0005-0000-0000-0000020C0000}"/>
    <cellStyle name="Comma 2 12" xfId="305" xr:uid="{00000000-0005-0000-0000-0000030C0000}"/>
    <cellStyle name="Comma 2 12 2" xfId="306" xr:uid="{00000000-0005-0000-0000-0000040C0000}"/>
    <cellStyle name="Comma 2 12 3" xfId="307" xr:uid="{00000000-0005-0000-0000-0000050C0000}"/>
    <cellStyle name="Comma 2 12 4" xfId="2071" xr:uid="{00000000-0005-0000-0000-0000060C0000}"/>
    <cellStyle name="Comma 2 12 5" xfId="2405" xr:uid="{00000000-0005-0000-0000-0000070C0000}"/>
    <cellStyle name="Comma 2 12 6" xfId="2037" xr:uid="{00000000-0005-0000-0000-0000080C0000}"/>
    <cellStyle name="Comma 2 13" xfId="308" xr:uid="{00000000-0005-0000-0000-0000090C0000}"/>
    <cellStyle name="Comma 2 13 2" xfId="309" xr:uid="{00000000-0005-0000-0000-00000A0C0000}"/>
    <cellStyle name="Comma 2 13 3" xfId="310" xr:uid="{00000000-0005-0000-0000-00000B0C0000}"/>
    <cellStyle name="Comma 2 13 4" xfId="2072" xr:uid="{00000000-0005-0000-0000-00000C0C0000}"/>
    <cellStyle name="Comma 2 13 5" xfId="2406" xr:uid="{00000000-0005-0000-0000-00000D0C0000}"/>
    <cellStyle name="Comma 2 13 6" xfId="2038" xr:uid="{00000000-0005-0000-0000-00000E0C0000}"/>
    <cellStyle name="Comma 2 14" xfId="311" xr:uid="{00000000-0005-0000-0000-00000F0C0000}"/>
    <cellStyle name="Comma 2 14 2" xfId="312" xr:uid="{00000000-0005-0000-0000-0000100C0000}"/>
    <cellStyle name="Comma 2 14 3" xfId="313" xr:uid="{00000000-0005-0000-0000-0000110C0000}"/>
    <cellStyle name="Comma 2 14 4" xfId="2073" xr:uid="{00000000-0005-0000-0000-0000120C0000}"/>
    <cellStyle name="Comma 2 14 5" xfId="2407" xr:uid="{00000000-0005-0000-0000-0000130C0000}"/>
    <cellStyle name="Comma 2 14 6" xfId="2039" xr:uid="{00000000-0005-0000-0000-0000140C0000}"/>
    <cellStyle name="Comma 2 15" xfId="314" xr:uid="{00000000-0005-0000-0000-0000150C0000}"/>
    <cellStyle name="Comma 2 15 2" xfId="315" xr:uid="{00000000-0005-0000-0000-0000160C0000}"/>
    <cellStyle name="Comma 2 15 3" xfId="316" xr:uid="{00000000-0005-0000-0000-0000170C0000}"/>
    <cellStyle name="Comma 2 15 4" xfId="2074" xr:uid="{00000000-0005-0000-0000-0000180C0000}"/>
    <cellStyle name="Comma 2 15 5" xfId="2408" xr:uid="{00000000-0005-0000-0000-0000190C0000}"/>
    <cellStyle name="Comma 2 15 6" xfId="2040" xr:uid="{00000000-0005-0000-0000-00001A0C0000}"/>
    <cellStyle name="Comma 2 16" xfId="317" xr:uid="{00000000-0005-0000-0000-00001B0C0000}"/>
    <cellStyle name="Comma 2 16 2" xfId="318" xr:uid="{00000000-0005-0000-0000-00001C0C0000}"/>
    <cellStyle name="Comma 2 16 3" xfId="319" xr:uid="{00000000-0005-0000-0000-00001D0C0000}"/>
    <cellStyle name="Comma 2 16 4" xfId="2075" xr:uid="{00000000-0005-0000-0000-00001E0C0000}"/>
    <cellStyle name="Comma 2 16 5" xfId="2409" xr:uid="{00000000-0005-0000-0000-00001F0C0000}"/>
    <cellStyle name="Comma 2 16 6" xfId="2041" xr:uid="{00000000-0005-0000-0000-0000200C0000}"/>
    <cellStyle name="Comma 2 17" xfId="320" xr:uid="{00000000-0005-0000-0000-0000210C0000}"/>
    <cellStyle name="Comma 2 17 2" xfId="321" xr:uid="{00000000-0005-0000-0000-0000220C0000}"/>
    <cellStyle name="Comma 2 17 3" xfId="322" xr:uid="{00000000-0005-0000-0000-0000230C0000}"/>
    <cellStyle name="Comma 2 17 4" xfId="2076" xr:uid="{00000000-0005-0000-0000-0000240C0000}"/>
    <cellStyle name="Comma 2 17 5" xfId="2410" xr:uid="{00000000-0005-0000-0000-0000250C0000}"/>
    <cellStyle name="Comma 2 17 6" xfId="2042" xr:uid="{00000000-0005-0000-0000-0000260C0000}"/>
    <cellStyle name="Comma 2 18" xfId="323" xr:uid="{00000000-0005-0000-0000-0000270C0000}"/>
    <cellStyle name="Comma 2 18 2" xfId="324" xr:uid="{00000000-0005-0000-0000-0000280C0000}"/>
    <cellStyle name="Comma 2 18 3" xfId="325" xr:uid="{00000000-0005-0000-0000-0000290C0000}"/>
    <cellStyle name="Comma 2 18 4" xfId="2077" xr:uid="{00000000-0005-0000-0000-00002A0C0000}"/>
    <cellStyle name="Comma 2 18 5" xfId="2411" xr:uid="{00000000-0005-0000-0000-00002B0C0000}"/>
    <cellStyle name="Comma 2 18 6" xfId="2043" xr:uid="{00000000-0005-0000-0000-00002C0C0000}"/>
    <cellStyle name="Comma 2 19" xfId="326" xr:uid="{00000000-0005-0000-0000-00002D0C0000}"/>
    <cellStyle name="Comma 2 19 2" xfId="327" xr:uid="{00000000-0005-0000-0000-00002E0C0000}"/>
    <cellStyle name="Comma 2 19 3" xfId="328" xr:uid="{00000000-0005-0000-0000-00002F0C0000}"/>
    <cellStyle name="Comma 2 19 4" xfId="2078" xr:uid="{00000000-0005-0000-0000-0000300C0000}"/>
    <cellStyle name="Comma 2 19 5" xfId="2412" xr:uid="{00000000-0005-0000-0000-0000310C0000}"/>
    <cellStyle name="Comma 2 19 6" xfId="2044" xr:uid="{00000000-0005-0000-0000-0000320C0000}"/>
    <cellStyle name="Comma 2 2" xfId="329" xr:uid="{00000000-0005-0000-0000-0000330C0000}"/>
    <cellStyle name="Comma 2 2 2" xfId="330" xr:uid="{00000000-0005-0000-0000-0000340C0000}"/>
    <cellStyle name="Comma 2 2 3" xfId="331" xr:uid="{00000000-0005-0000-0000-0000350C0000}"/>
    <cellStyle name="Comma 2 2 4" xfId="332" xr:uid="{00000000-0005-0000-0000-0000360C0000}"/>
    <cellStyle name="Comma 2 2 5" xfId="2079" xr:uid="{00000000-0005-0000-0000-0000370C0000}"/>
    <cellStyle name="Comma 2 2 6" xfId="2402" xr:uid="{00000000-0005-0000-0000-0000380C0000}"/>
    <cellStyle name="Comma 2 2 7" xfId="2034" xr:uid="{00000000-0005-0000-0000-0000390C0000}"/>
    <cellStyle name="Comma 2 2 8" xfId="6337" xr:uid="{00000000-0005-0000-0000-00003A0C0000}"/>
    <cellStyle name="Comma 2 2 9" xfId="6775" xr:uid="{1DF645EF-E936-42DA-B013-450D170066CA}"/>
    <cellStyle name="Comma 2 20" xfId="333" xr:uid="{00000000-0005-0000-0000-00003B0C0000}"/>
    <cellStyle name="Comma 2 20 2" xfId="334" xr:uid="{00000000-0005-0000-0000-00003C0C0000}"/>
    <cellStyle name="Comma 2 20 3" xfId="335" xr:uid="{00000000-0005-0000-0000-00003D0C0000}"/>
    <cellStyle name="Comma 2 20 4" xfId="2080" xr:uid="{00000000-0005-0000-0000-00003E0C0000}"/>
    <cellStyle name="Comma 2 20 5" xfId="2413" xr:uid="{00000000-0005-0000-0000-00003F0C0000}"/>
    <cellStyle name="Comma 2 20 6" xfId="2045" xr:uid="{00000000-0005-0000-0000-0000400C0000}"/>
    <cellStyle name="Comma 2 21" xfId="336" xr:uid="{00000000-0005-0000-0000-0000410C0000}"/>
    <cellStyle name="Comma 2 21 2" xfId="337" xr:uid="{00000000-0005-0000-0000-0000420C0000}"/>
    <cellStyle name="Comma 2 21 3" xfId="338" xr:uid="{00000000-0005-0000-0000-0000430C0000}"/>
    <cellStyle name="Comma 2 21 4" xfId="2081" xr:uid="{00000000-0005-0000-0000-0000440C0000}"/>
    <cellStyle name="Comma 2 21 5" xfId="2414" xr:uid="{00000000-0005-0000-0000-0000450C0000}"/>
    <cellStyle name="Comma 2 21 6" xfId="2046" xr:uid="{00000000-0005-0000-0000-0000460C0000}"/>
    <cellStyle name="Comma 2 22" xfId="339" xr:uid="{00000000-0005-0000-0000-0000470C0000}"/>
    <cellStyle name="Comma 2 22 2" xfId="340" xr:uid="{00000000-0005-0000-0000-0000480C0000}"/>
    <cellStyle name="Comma 2 22 3" xfId="341" xr:uid="{00000000-0005-0000-0000-0000490C0000}"/>
    <cellStyle name="Comma 2 22 4" xfId="2082" xr:uid="{00000000-0005-0000-0000-00004A0C0000}"/>
    <cellStyle name="Comma 2 22 5" xfId="2415" xr:uid="{00000000-0005-0000-0000-00004B0C0000}"/>
    <cellStyle name="Comma 2 22 6" xfId="2047" xr:uid="{00000000-0005-0000-0000-00004C0C0000}"/>
    <cellStyle name="Comma 2 23" xfId="342" xr:uid="{00000000-0005-0000-0000-00004D0C0000}"/>
    <cellStyle name="Comma 2 23 2" xfId="343" xr:uid="{00000000-0005-0000-0000-00004E0C0000}"/>
    <cellStyle name="Comma 2 23 3" xfId="344" xr:uid="{00000000-0005-0000-0000-00004F0C0000}"/>
    <cellStyle name="Comma 2 23 4" xfId="2083" xr:uid="{00000000-0005-0000-0000-0000500C0000}"/>
    <cellStyle name="Comma 2 23 5" xfId="2416" xr:uid="{00000000-0005-0000-0000-0000510C0000}"/>
    <cellStyle name="Comma 2 23 6" xfId="2048" xr:uid="{00000000-0005-0000-0000-0000520C0000}"/>
    <cellStyle name="Comma 2 24" xfId="345" xr:uid="{00000000-0005-0000-0000-0000530C0000}"/>
    <cellStyle name="Comma 2 24 2" xfId="346" xr:uid="{00000000-0005-0000-0000-0000540C0000}"/>
    <cellStyle name="Comma 2 24 3" xfId="347" xr:uid="{00000000-0005-0000-0000-0000550C0000}"/>
    <cellStyle name="Comma 2 24 4" xfId="2084" xr:uid="{00000000-0005-0000-0000-0000560C0000}"/>
    <cellStyle name="Comma 2 24 5" xfId="2417" xr:uid="{00000000-0005-0000-0000-0000570C0000}"/>
    <cellStyle name="Comma 2 24 6" xfId="2049" xr:uid="{00000000-0005-0000-0000-0000580C0000}"/>
    <cellStyle name="Comma 2 25" xfId="348" xr:uid="{00000000-0005-0000-0000-0000590C0000}"/>
    <cellStyle name="Comma 2 25 2" xfId="349" xr:uid="{00000000-0005-0000-0000-00005A0C0000}"/>
    <cellStyle name="Comma 2 25 3" xfId="350" xr:uid="{00000000-0005-0000-0000-00005B0C0000}"/>
    <cellStyle name="Comma 2 25 4" xfId="2085" xr:uid="{00000000-0005-0000-0000-00005C0C0000}"/>
    <cellStyle name="Comma 2 25 5" xfId="2418" xr:uid="{00000000-0005-0000-0000-00005D0C0000}"/>
    <cellStyle name="Comma 2 25 6" xfId="2050" xr:uid="{00000000-0005-0000-0000-00005E0C0000}"/>
    <cellStyle name="Comma 2 26" xfId="351" xr:uid="{00000000-0005-0000-0000-00005F0C0000}"/>
    <cellStyle name="Comma 2 26 2" xfId="352" xr:uid="{00000000-0005-0000-0000-0000600C0000}"/>
    <cellStyle name="Comma 2 26 3" xfId="353" xr:uid="{00000000-0005-0000-0000-0000610C0000}"/>
    <cellStyle name="Comma 2 26 4" xfId="2086" xr:uid="{00000000-0005-0000-0000-0000620C0000}"/>
    <cellStyle name="Comma 2 26 5" xfId="2419" xr:uid="{00000000-0005-0000-0000-0000630C0000}"/>
    <cellStyle name="Comma 2 26 6" xfId="2051" xr:uid="{00000000-0005-0000-0000-0000640C0000}"/>
    <cellStyle name="Comma 2 27" xfId="354" xr:uid="{00000000-0005-0000-0000-0000650C0000}"/>
    <cellStyle name="Comma 2 27 2" xfId="355" xr:uid="{00000000-0005-0000-0000-0000660C0000}"/>
    <cellStyle name="Comma 2 27 3" xfId="356" xr:uid="{00000000-0005-0000-0000-0000670C0000}"/>
    <cellStyle name="Comma 2 27 4" xfId="2087" xr:uid="{00000000-0005-0000-0000-0000680C0000}"/>
    <cellStyle name="Comma 2 27 5" xfId="2420" xr:uid="{00000000-0005-0000-0000-0000690C0000}"/>
    <cellStyle name="Comma 2 27 6" xfId="2052" xr:uid="{00000000-0005-0000-0000-00006A0C0000}"/>
    <cellStyle name="Comma 2 28" xfId="357" xr:uid="{00000000-0005-0000-0000-00006B0C0000}"/>
    <cellStyle name="Comma 2 28 2" xfId="358" xr:uid="{00000000-0005-0000-0000-00006C0C0000}"/>
    <cellStyle name="Comma 2 28 3" xfId="359" xr:uid="{00000000-0005-0000-0000-00006D0C0000}"/>
    <cellStyle name="Comma 2 28 4" xfId="2088" xr:uid="{00000000-0005-0000-0000-00006E0C0000}"/>
    <cellStyle name="Comma 2 28 5" xfId="2421" xr:uid="{00000000-0005-0000-0000-00006F0C0000}"/>
    <cellStyle name="Comma 2 28 6" xfId="2053" xr:uid="{00000000-0005-0000-0000-0000700C0000}"/>
    <cellStyle name="Comma 2 29" xfId="360" xr:uid="{00000000-0005-0000-0000-0000710C0000}"/>
    <cellStyle name="Comma 2 29 2" xfId="361" xr:uid="{00000000-0005-0000-0000-0000720C0000}"/>
    <cellStyle name="Comma 2 29 3" xfId="362" xr:uid="{00000000-0005-0000-0000-0000730C0000}"/>
    <cellStyle name="Comma 2 29 4" xfId="2089" xr:uid="{00000000-0005-0000-0000-0000740C0000}"/>
    <cellStyle name="Comma 2 29 5" xfId="2422" xr:uid="{00000000-0005-0000-0000-0000750C0000}"/>
    <cellStyle name="Comma 2 29 6" xfId="2054" xr:uid="{00000000-0005-0000-0000-0000760C0000}"/>
    <cellStyle name="Comma 2 3" xfId="363" xr:uid="{00000000-0005-0000-0000-0000770C0000}"/>
    <cellStyle name="Comma 2 3 2" xfId="364" xr:uid="{00000000-0005-0000-0000-0000780C0000}"/>
    <cellStyle name="Comma 2 3 3" xfId="365" xr:uid="{00000000-0005-0000-0000-0000790C0000}"/>
    <cellStyle name="Comma 2 3 4" xfId="366" xr:uid="{00000000-0005-0000-0000-00007A0C0000}"/>
    <cellStyle name="Comma 2 3 5" xfId="2090" xr:uid="{00000000-0005-0000-0000-00007B0C0000}"/>
    <cellStyle name="Comma 2 3 6" xfId="2423" xr:uid="{00000000-0005-0000-0000-00007C0C0000}"/>
    <cellStyle name="Comma 2 3 7" xfId="2055" xr:uid="{00000000-0005-0000-0000-00007D0C0000}"/>
    <cellStyle name="Comma 2 3 8" xfId="6650" xr:uid="{00000000-0005-0000-0000-00007E0C0000}"/>
    <cellStyle name="Comma 2 30" xfId="367" xr:uid="{00000000-0005-0000-0000-00007F0C0000}"/>
    <cellStyle name="Comma 2 30 2" xfId="368" xr:uid="{00000000-0005-0000-0000-0000800C0000}"/>
    <cellStyle name="Comma 2 30 3" xfId="369" xr:uid="{00000000-0005-0000-0000-0000810C0000}"/>
    <cellStyle name="Comma 2 30 4" xfId="2091" xr:uid="{00000000-0005-0000-0000-0000820C0000}"/>
    <cellStyle name="Comma 2 30 5" xfId="2424" xr:uid="{00000000-0005-0000-0000-0000830C0000}"/>
    <cellStyle name="Comma 2 30 6" xfId="2056" xr:uid="{00000000-0005-0000-0000-0000840C0000}"/>
    <cellStyle name="Comma 2 31" xfId="370" xr:uid="{00000000-0005-0000-0000-0000850C0000}"/>
    <cellStyle name="Comma 2 31 2" xfId="371" xr:uid="{00000000-0005-0000-0000-0000860C0000}"/>
    <cellStyle name="Comma 2 31 3" xfId="372" xr:uid="{00000000-0005-0000-0000-0000870C0000}"/>
    <cellStyle name="Comma 2 31 4" xfId="2092" xr:uid="{00000000-0005-0000-0000-0000880C0000}"/>
    <cellStyle name="Comma 2 31 5" xfId="2425" xr:uid="{00000000-0005-0000-0000-0000890C0000}"/>
    <cellStyle name="Comma 2 31 6" xfId="2057" xr:uid="{00000000-0005-0000-0000-00008A0C0000}"/>
    <cellStyle name="Comma 2 32" xfId="373" xr:uid="{00000000-0005-0000-0000-00008B0C0000}"/>
    <cellStyle name="Comma 2 32 2" xfId="374" xr:uid="{00000000-0005-0000-0000-00008C0C0000}"/>
    <cellStyle name="Comma 2 32 3" xfId="375" xr:uid="{00000000-0005-0000-0000-00008D0C0000}"/>
    <cellStyle name="Comma 2 32 4" xfId="2093" xr:uid="{00000000-0005-0000-0000-00008E0C0000}"/>
    <cellStyle name="Comma 2 32 5" xfId="2426" xr:uid="{00000000-0005-0000-0000-00008F0C0000}"/>
    <cellStyle name="Comma 2 32 6" xfId="2058" xr:uid="{00000000-0005-0000-0000-0000900C0000}"/>
    <cellStyle name="Comma 2 33" xfId="376" xr:uid="{00000000-0005-0000-0000-0000910C0000}"/>
    <cellStyle name="Comma 2 33 2" xfId="377" xr:uid="{00000000-0005-0000-0000-0000920C0000}"/>
    <cellStyle name="Comma 2 33 3" xfId="378" xr:uid="{00000000-0005-0000-0000-0000930C0000}"/>
    <cellStyle name="Comma 2 33 4" xfId="2094" xr:uid="{00000000-0005-0000-0000-0000940C0000}"/>
    <cellStyle name="Comma 2 33 5" xfId="2427" xr:uid="{00000000-0005-0000-0000-0000950C0000}"/>
    <cellStyle name="Comma 2 33 6" xfId="2059" xr:uid="{00000000-0005-0000-0000-0000960C0000}"/>
    <cellStyle name="Comma 2 34" xfId="379" xr:uid="{00000000-0005-0000-0000-0000970C0000}"/>
    <cellStyle name="Comma 2 34 2" xfId="380" xr:uid="{00000000-0005-0000-0000-0000980C0000}"/>
    <cellStyle name="Comma 2 34 3" xfId="381" xr:uid="{00000000-0005-0000-0000-0000990C0000}"/>
    <cellStyle name="Comma 2 34 4" xfId="2095" xr:uid="{00000000-0005-0000-0000-00009A0C0000}"/>
    <cellStyle name="Comma 2 34 5" xfId="2428" xr:uid="{00000000-0005-0000-0000-00009B0C0000}"/>
    <cellStyle name="Comma 2 34 6" xfId="2060" xr:uid="{00000000-0005-0000-0000-00009C0C0000}"/>
    <cellStyle name="Comma 2 35" xfId="382" xr:uid="{00000000-0005-0000-0000-00009D0C0000}"/>
    <cellStyle name="Comma 2 35 10" xfId="1248" xr:uid="{00000000-0005-0000-0000-00009E0C0000}"/>
    <cellStyle name="Comma 2 35 10 2" xfId="1568" xr:uid="{00000000-0005-0000-0000-00009F0C0000}"/>
    <cellStyle name="Comma 2 35 10 3" xfId="1916" xr:uid="{00000000-0005-0000-0000-0000A00C0000}"/>
    <cellStyle name="Comma 2 35 11" xfId="1285" xr:uid="{00000000-0005-0000-0000-0000A10C0000}"/>
    <cellStyle name="Comma 2 35 11 2" xfId="1605" xr:uid="{00000000-0005-0000-0000-0000A20C0000}"/>
    <cellStyle name="Comma 2 35 11 3" xfId="1953" xr:uid="{00000000-0005-0000-0000-0000A30C0000}"/>
    <cellStyle name="Comma 2 35 12" xfId="1328" xr:uid="{00000000-0005-0000-0000-0000A40C0000}"/>
    <cellStyle name="Comma 2 35 12 2" xfId="1643" xr:uid="{00000000-0005-0000-0000-0000A50C0000}"/>
    <cellStyle name="Comma 2 35 12 3" xfId="1995" xr:uid="{00000000-0005-0000-0000-0000A60C0000}"/>
    <cellStyle name="Comma 2 35 13" xfId="1373" xr:uid="{00000000-0005-0000-0000-0000A70C0000}"/>
    <cellStyle name="Comma 2 35 14" xfId="1686" xr:uid="{00000000-0005-0000-0000-0000A80C0000}"/>
    <cellStyle name="Comma 2 35 2" xfId="383" xr:uid="{00000000-0005-0000-0000-0000A90C0000}"/>
    <cellStyle name="Comma 2 35 2 10" xfId="1687" xr:uid="{00000000-0005-0000-0000-0000AA0C0000}"/>
    <cellStyle name="Comma 2 35 2 2" xfId="1100" xr:uid="{00000000-0005-0000-0000-0000AB0C0000}"/>
    <cellStyle name="Comma 2 35 2 2 2" xfId="1421" xr:uid="{00000000-0005-0000-0000-0000AC0C0000}"/>
    <cellStyle name="Comma 2 35 2 2 3" xfId="1769" xr:uid="{00000000-0005-0000-0000-0000AD0C0000}"/>
    <cellStyle name="Comma 2 35 2 3" xfId="1138" xr:uid="{00000000-0005-0000-0000-0000AE0C0000}"/>
    <cellStyle name="Comma 2 35 2 3 2" xfId="1458" xr:uid="{00000000-0005-0000-0000-0000AF0C0000}"/>
    <cellStyle name="Comma 2 35 2 3 3" xfId="1806" xr:uid="{00000000-0005-0000-0000-0000B00C0000}"/>
    <cellStyle name="Comma 2 35 2 4" xfId="1175" xr:uid="{00000000-0005-0000-0000-0000B10C0000}"/>
    <cellStyle name="Comma 2 35 2 4 2" xfId="1495" xr:uid="{00000000-0005-0000-0000-0000B20C0000}"/>
    <cellStyle name="Comma 2 35 2 4 3" xfId="1843" xr:uid="{00000000-0005-0000-0000-0000B30C0000}"/>
    <cellStyle name="Comma 2 35 2 5" xfId="1212" xr:uid="{00000000-0005-0000-0000-0000B40C0000}"/>
    <cellStyle name="Comma 2 35 2 5 2" xfId="1532" xr:uid="{00000000-0005-0000-0000-0000B50C0000}"/>
    <cellStyle name="Comma 2 35 2 5 3" xfId="1880" xr:uid="{00000000-0005-0000-0000-0000B60C0000}"/>
    <cellStyle name="Comma 2 35 2 6" xfId="1249" xr:uid="{00000000-0005-0000-0000-0000B70C0000}"/>
    <cellStyle name="Comma 2 35 2 6 2" xfId="1569" xr:uid="{00000000-0005-0000-0000-0000B80C0000}"/>
    <cellStyle name="Comma 2 35 2 6 3" xfId="1917" xr:uid="{00000000-0005-0000-0000-0000B90C0000}"/>
    <cellStyle name="Comma 2 35 2 7" xfId="1286" xr:uid="{00000000-0005-0000-0000-0000BA0C0000}"/>
    <cellStyle name="Comma 2 35 2 7 2" xfId="1606" xr:uid="{00000000-0005-0000-0000-0000BB0C0000}"/>
    <cellStyle name="Comma 2 35 2 7 3" xfId="1954" xr:uid="{00000000-0005-0000-0000-0000BC0C0000}"/>
    <cellStyle name="Comma 2 35 2 8" xfId="1346" xr:uid="{00000000-0005-0000-0000-0000BD0C0000}"/>
    <cellStyle name="Comma 2 35 2 8 2" xfId="1653" xr:uid="{00000000-0005-0000-0000-0000BE0C0000}"/>
    <cellStyle name="Comma 2 35 2 8 3" xfId="2011" xr:uid="{00000000-0005-0000-0000-0000BF0C0000}"/>
    <cellStyle name="Comma 2 35 2 9" xfId="1374" xr:uid="{00000000-0005-0000-0000-0000C00C0000}"/>
    <cellStyle name="Comma 2 35 3" xfId="384" xr:uid="{00000000-0005-0000-0000-0000C10C0000}"/>
    <cellStyle name="Comma 2 35 4" xfId="385" xr:uid="{00000000-0005-0000-0000-0000C20C0000}"/>
    <cellStyle name="Comma 2 35 5" xfId="386" xr:uid="{00000000-0005-0000-0000-0000C30C0000}"/>
    <cellStyle name="Comma 2 35 5 10" xfId="1688" xr:uid="{00000000-0005-0000-0000-0000C40C0000}"/>
    <cellStyle name="Comma 2 35 5 2" xfId="1101" xr:uid="{00000000-0005-0000-0000-0000C50C0000}"/>
    <cellStyle name="Comma 2 35 5 2 2" xfId="1422" xr:uid="{00000000-0005-0000-0000-0000C60C0000}"/>
    <cellStyle name="Comma 2 35 5 2 3" xfId="1770" xr:uid="{00000000-0005-0000-0000-0000C70C0000}"/>
    <cellStyle name="Comma 2 35 5 3" xfId="1139" xr:uid="{00000000-0005-0000-0000-0000C80C0000}"/>
    <cellStyle name="Comma 2 35 5 3 2" xfId="1459" xr:uid="{00000000-0005-0000-0000-0000C90C0000}"/>
    <cellStyle name="Comma 2 35 5 3 3" xfId="1807" xr:uid="{00000000-0005-0000-0000-0000CA0C0000}"/>
    <cellStyle name="Comma 2 35 5 4" xfId="1176" xr:uid="{00000000-0005-0000-0000-0000CB0C0000}"/>
    <cellStyle name="Comma 2 35 5 4 2" xfId="1496" xr:uid="{00000000-0005-0000-0000-0000CC0C0000}"/>
    <cellStyle name="Comma 2 35 5 4 3" xfId="1844" xr:uid="{00000000-0005-0000-0000-0000CD0C0000}"/>
    <cellStyle name="Comma 2 35 5 5" xfId="1213" xr:uid="{00000000-0005-0000-0000-0000CE0C0000}"/>
    <cellStyle name="Comma 2 35 5 5 2" xfId="1533" xr:uid="{00000000-0005-0000-0000-0000CF0C0000}"/>
    <cellStyle name="Comma 2 35 5 5 3" xfId="1881" xr:uid="{00000000-0005-0000-0000-0000D00C0000}"/>
    <cellStyle name="Comma 2 35 5 6" xfId="1250" xr:uid="{00000000-0005-0000-0000-0000D10C0000}"/>
    <cellStyle name="Comma 2 35 5 6 2" xfId="1570" xr:uid="{00000000-0005-0000-0000-0000D20C0000}"/>
    <cellStyle name="Comma 2 35 5 6 3" xfId="1918" xr:uid="{00000000-0005-0000-0000-0000D30C0000}"/>
    <cellStyle name="Comma 2 35 5 7" xfId="1287" xr:uid="{00000000-0005-0000-0000-0000D40C0000}"/>
    <cellStyle name="Comma 2 35 5 7 2" xfId="1607" xr:uid="{00000000-0005-0000-0000-0000D50C0000}"/>
    <cellStyle name="Comma 2 35 5 7 3" xfId="1955" xr:uid="{00000000-0005-0000-0000-0000D60C0000}"/>
    <cellStyle name="Comma 2 35 5 8" xfId="1347" xr:uid="{00000000-0005-0000-0000-0000D70C0000}"/>
    <cellStyle name="Comma 2 35 5 8 2" xfId="1654" xr:uid="{00000000-0005-0000-0000-0000D80C0000}"/>
    <cellStyle name="Comma 2 35 5 8 3" xfId="2012" xr:uid="{00000000-0005-0000-0000-0000D90C0000}"/>
    <cellStyle name="Comma 2 35 5 9" xfId="1375" xr:uid="{00000000-0005-0000-0000-0000DA0C0000}"/>
    <cellStyle name="Comma 2 35 6" xfId="1099" xr:uid="{00000000-0005-0000-0000-0000DB0C0000}"/>
    <cellStyle name="Comma 2 35 6 2" xfId="1420" xr:uid="{00000000-0005-0000-0000-0000DC0C0000}"/>
    <cellStyle name="Comma 2 35 6 3" xfId="1768" xr:uid="{00000000-0005-0000-0000-0000DD0C0000}"/>
    <cellStyle name="Comma 2 35 7" xfId="1137" xr:uid="{00000000-0005-0000-0000-0000DE0C0000}"/>
    <cellStyle name="Comma 2 35 7 2" xfId="1457" xr:uid="{00000000-0005-0000-0000-0000DF0C0000}"/>
    <cellStyle name="Comma 2 35 7 3" xfId="1805" xr:uid="{00000000-0005-0000-0000-0000E00C0000}"/>
    <cellStyle name="Comma 2 35 8" xfId="1174" xr:uid="{00000000-0005-0000-0000-0000E10C0000}"/>
    <cellStyle name="Comma 2 35 8 2" xfId="1494" xr:uid="{00000000-0005-0000-0000-0000E20C0000}"/>
    <cellStyle name="Comma 2 35 8 3" xfId="1842" xr:uid="{00000000-0005-0000-0000-0000E30C0000}"/>
    <cellStyle name="Comma 2 35 9" xfId="1211" xr:uid="{00000000-0005-0000-0000-0000E40C0000}"/>
    <cellStyle name="Comma 2 35 9 2" xfId="1531" xr:uid="{00000000-0005-0000-0000-0000E50C0000}"/>
    <cellStyle name="Comma 2 35 9 3" xfId="1879" xr:uid="{00000000-0005-0000-0000-0000E60C0000}"/>
    <cellStyle name="Comma 2 36" xfId="387" xr:uid="{00000000-0005-0000-0000-0000E70C0000}"/>
    <cellStyle name="Comma 2 36 10" xfId="1251" xr:uid="{00000000-0005-0000-0000-0000E80C0000}"/>
    <cellStyle name="Comma 2 36 10 2" xfId="1571" xr:uid="{00000000-0005-0000-0000-0000E90C0000}"/>
    <cellStyle name="Comma 2 36 10 3" xfId="1919" xr:uid="{00000000-0005-0000-0000-0000EA0C0000}"/>
    <cellStyle name="Comma 2 36 11" xfId="1288" xr:uid="{00000000-0005-0000-0000-0000EB0C0000}"/>
    <cellStyle name="Comma 2 36 11 2" xfId="1608" xr:uid="{00000000-0005-0000-0000-0000EC0C0000}"/>
    <cellStyle name="Comma 2 36 11 3" xfId="1956" xr:uid="{00000000-0005-0000-0000-0000ED0C0000}"/>
    <cellStyle name="Comma 2 36 12" xfId="1329" xr:uid="{00000000-0005-0000-0000-0000EE0C0000}"/>
    <cellStyle name="Comma 2 36 12 2" xfId="1644" xr:uid="{00000000-0005-0000-0000-0000EF0C0000}"/>
    <cellStyle name="Comma 2 36 12 3" xfId="1996" xr:uid="{00000000-0005-0000-0000-0000F00C0000}"/>
    <cellStyle name="Comma 2 36 13" xfId="1376" xr:uid="{00000000-0005-0000-0000-0000F10C0000}"/>
    <cellStyle name="Comma 2 36 14" xfId="1689" xr:uid="{00000000-0005-0000-0000-0000F20C0000}"/>
    <cellStyle name="Comma 2 36 2" xfId="388" xr:uid="{00000000-0005-0000-0000-0000F30C0000}"/>
    <cellStyle name="Comma 2 36 2 10" xfId="1690" xr:uid="{00000000-0005-0000-0000-0000F40C0000}"/>
    <cellStyle name="Comma 2 36 2 2" xfId="1103" xr:uid="{00000000-0005-0000-0000-0000F50C0000}"/>
    <cellStyle name="Comma 2 36 2 2 2" xfId="1424" xr:uid="{00000000-0005-0000-0000-0000F60C0000}"/>
    <cellStyle name="Comma 2 36 2 2 3" xfId="1772" xr:uid="{00000000-0005-0000-0000-0000F70C0000}"/>
    <cellStyle name="Comma 2 36 2 3" xfId="1141" xr:uid="{00000000-0005-0000-0000-0000F80C0000}"/>
    <cellStyle name="Comma 2 36 2 3 2" xfId="1461" xr:uid="{00000000-0005-0000-0000-0000F90C0000}"/>
    <cellStyle name="Comma 2 36 2 3 3" xfId="1809" xr:uid="{00000000-0005-0000-0000-0000FA0C0000}"/>
    <cellStyle name="Comma 2 36 2 4" xfId="1178" xr:uid="{00000000-0005-0000-0000-0000FB0C0000}"/>
    <cellStyle name="Comma 2 36 2 4 2" xfId="1498" xr:uid="{00000000-0005-0000-0000-0000FC0C0000}"/>
    <cellStyle name="Comma 2 36 2 4 3" xfId="1846" xr:uid="{00000000-0005-0000-0000-0000FD0C0000}"/>
    <cellStyle name="Comma 2 36 2 5" xfId="1215" xr:uid="{00000000-0005-0000-0000-0000FE0C0000}"/>
    <cellStyle name="Comma 2 36 2 5 2" xfId="1535" xr:uid="{00000000-0005-0000-0000-0000FF0C0000}"/>
    <cellStyle name="Comma 2 36 2 5 3" xfId="1883" xr:uid="{00000000-0005-0000-0000-0000000D0000}"/>
    <cellStyle name="Comma 2 36 2 6" xfId="1252" xr:uid="{00000000-0005-0000-0000-0000010D0000}"/>
    <cellStyle name="Comma 2 36 2 6 2" xfId="1572" xr:uid="{00000000-0005-0000-0000-0000020D0000}"/>
    <cellStyle name="Comma 2 36 2 6 3" xfId="1920" xr:uid="{00000000-0005-0000-0000-0000030D0000}"/>
    <cellStyle name="Comma 2 36 2 7" xfId="1289" xr:uid="{00000000-0005-0000-0000-0000040D0000}"/>
    <cellStyle name="Comma 2 36 2 7 2" xfId="1609" xr:uid="{00000000-0005-0000-0000-0000050D0000}"/>
    <cellStyle name="Comma 2 36 2 7 3" xfId="1957" xr:uid="{00000000-0005-0000-0000-0000060D0000}"/>
    <cellStyle name="Comma 2 36 2 8" xfId="1348" xr:uid="{00000000-0005-0000-0000-0000070D0000}"/>
    <cellStyle name="Comma 2 36 2 8 2" xfId="1655" xr:uid="{00000000-0005-0000-0000-0000080D0000}"/>
    <cellStyle name="Comma 2 36 2 8 3" xfId="2013" xr:uid="{00000000-0005-0000-0000-0000090D0000}"/>
    <cellStyle name="Comma 2 36 2 9" xfId="1377" xr:uid="{00000000-0005-0000-0000-00000A0D0000}"/>
    <cellStyle name="Comma 2 36 3" xfId="389" xr:uid="{00000000-0005-0000-0000-00000B0D0000}"/>
    <cellStyle name="Comma 2 36 4" xfId="390" xr:uid="{00000000-0005-0000-0000-00000C0D0000}"/>
    <cellStyle name="Comma 2 36 5" xfId="391" xr:uid="{00000000-0005-0000-0000-00000D0D0000}"/>
    <cellStyle name="Comma 2 36 5 10" xfId="1691" xr:uid="{00000000-0005-0000-0000-00000E0D0000}"/>
    <cellStyle name="Comma 2 36 5 2" xfId="1104" xr:uid="{00000000-0005-0000-0000-00000F0D0000}"/>
    <cellStyle name="Comma 2 36 5 2 2" xfId="1425" xr:uid="{00000000-0005-0000-0000-0000100D0000}"/>
    <cellStyle name="Comma 2 36 5 2 3" xfId="1773" xr:uid="{00000000-0005-0000-0000-0000110D0000}"/>
    <cellStyle name="Comma 2 36 5 3" xfId="1142" xr:uid="{00000000-0005-0000-0000-0000120D0000}"/>
    <cellStyle name="Comma 2 36 5 3 2" xfId="1462" xr:uid="{00000000-0005-0000-0000-0000130D0000}"/>
    <cellStyle name="Comma 2 36 5 3 3" xfId="1810" xr:uid="{00000000-0005-0000-0000-0000140D0000}"/>
    <cellStyle name="Comma 2 36 5 4" xfId="1179" xr:uid="{00000000-0005-0000-0000-0000150D0000}"/>
    <cellStyle name="Comma 2 36 5 4 2" xfId="1499" xr:uid="{00000000-0005-0000-0000-0000160D0000}"/>
    <cellStyle name="Comma 2 36 5 4 3" xfId="1847" xr:uid="{00000000-0005-0000-0000-0000170D0000}"/>
    <cellStyle name="Comma 2 36 5 5" xfId="1216" xr:uid="{00000000-0005-0000-0000-0000180D0000}"/>
    <cellStyle name="Comma 2 36 5 5 2" xfId="1536" xr:uid="{00000000-0005-0000-0000-0000190D0000}"/>
    <cellStyle name="Comma 2 36 5 5 3" xfId="1884" xr:uid="{00000000-0005-0000-0000-00001A0D0000}"/>
    <cellStyle name="Comma 2 36 5 6" xfId="1253" xr:uid="{00000000-0005-0000-0000-00001B0D0000}"/>
    <cellStyle name="Comma 2 36 5 6 2" xfId="1573" xr:uid="{00000000-0005-0000-0000-00001C0D0000}"/>
    <cellStyle name="Comma 2 36 5 6 3" xfId="1921" xr:uid="{00000000-0005-0000-0000-00001D0D0000}"/>
    <cellStyle name="Comma 2 36 5 7" xfId="1290" xr:uid="{00000000-0005-0000-0000-00001E0D0000}"/>
    <cellStyle name="Comma 2 36 5 7 2" xfId="1610" xr:uid="{00000000-0005-0000-0000-00001F0D0000}"/>
    <cellStyle name="Comma 2 36 5 7 3" xfId="1958" xr:uid="{00000000-0005-0000-0000-0000200D0000}"/>
    <cellStyle name="Comma 2 36 5 8" xfId="1349" xr:uid="{00000000-0005-0000-0000-0000210D0000}"/>
    <cellStyle name="Comma 2 36 5 8 2" xfId="1656" xr:uid="{00000000-0005-0000-0000-0000220D0000}"/>
    <cellStyle name="Comma 2 36 5 8 3" xfId="2014" xr:uid="{00000000-0005-0000-0000-0000230D0000}"/>
    <cellStyle name="Comma 2 36 5 9" xfId="1378" xr:uid="{00000000-0005-0000-0000-0000240D0000}"/>
    <cellStyle name="Comma 2 36 6" xfId="1102" xr:uid="{00000000-0005-0000-0000-0000250D0000}"/>
    <cellStyle name="Comma 2 36 6 2" xfId="1423" xr:uid="{00000000-0005-0000-0000-0000260D0000}"/>
    <cellStyle name="Comma 2 36 6 3" xfId="1771" xr:uid="{00000000-0005-0000-0000-0000270D0000}"/>
    <cellStyle name="Comma 2 36 7" xfId="1140" xr:uid="{00000000-0005-0000-0000-0000280D0000}"/>
    <cellStyle name="Comma 2 36 7 2" xfId="1460" xr:uid="{00000000-0005-0000-0000-0000290D0000}"/>
    <cellStyle name="Comma 2 36 7 3" xfId="1808" xr:uid="{00000000-0005-0000-0000-00002A0D0000}"/>
    <cellStyle name="Comma 2 36 8" xfId="1177" xr:uid="{00000000-0005-0000-0000-00002B0D0000}"/>
    <cellStyle name="Comma 2 36 8 2" xfId="1497" xr:uid="{00000000-0005-0000-0000-00002C0D0000}"/>
    <cellStyle name="Comma 2 36 8 3" xfId="1845" xr:uid="{00000000-0005-0000-0000-00002D0D0000}"/>
    <cellStyle name="Comma 2 36 9" xfId="1214" xr:uid="{00000000-0005-0000-0000-00002E0D0000}"/>
    <cellStyle name="Comma 2 36 9 2" xfId="1534" xr:uid="{00000000-0005-0000-0000-00002F0D0000}"/>
    <cellStyle name="Comma 2 36 9 3" xfId="1882" xr:uid="{00000000-0005-0000-0000-0000300D0000}"/>
    <cellStyle name="Comma 2 37" xfId="392" xr:uid="{00000000-0005-0000-0000-0000310D0000}"/>
    <cellStyle name="Comma 2 37 10" xfId="1254" xr:uid="{00000000-0005-0000-0000-0000320D0000}"/>
    <cellStyle name="Comma 2 37 10 2" xfId="1574" xr:uid="{00000000-0005-0000-0000-0000330D0000}"/>
    <cellStyle name="Comma 2 37 10 3" xfId="1922" xr:uid="{00000000-0005-0000-0000-0000340D0000}"/>
    <cellStyle name="Comma 2 37 11" xfId="1291" xr:uid="{00000000-0005-0000-0000-0000350D0000}"/>
    <cellStyle name="Comma 2 37 11 2" xfId="1611" xr:uid="{00000000-0005-0000-0000-0000360D0000}"/>
    <cellStyle name="Comma 2 37 11 3" xfId="1959" xr:uid="{00000000-0005-0000-0000-0000370D0000}"/>
    <cellStyle name="Comma 2 37 12" xfId="1330" xr:uid="{00000000-0005-0000-0000-0000380D0000}"/>
    <cellStyle name="Comma 2 37 12 2" xfId="1645" xr:uid="{00000000-0005-0000-0000-0000390D0000}"/>
    <cellStyle name="Comma 2 37 12 3" xfId="1997" xr:uid="{00000000-0005-0000-0000-00003A0D0000}"/>
    <cellStyle name="Comma 2 37 13" xfId="1379" xr:uid="{00000000-0005-0000-0000-00003B0D0000}"/>
    <cellStyle name="Comma 2 37 14" xfId="1692" xr:uid="{00000000-0005-0000-0000-00003C0D0000}"/>
    <cellStyle name="Comma 2 37 2" xfId="393" xr:uid="{00000000-0005-0000-0000-00003D0D0000}"/>
    <cellStyle name="Comma 2 37 2 10" xfId="1693" xr:uid="{00000000-0005-0000-0000-00003E0D0000}"/>
    <cellStyle name="Comma 2 37 2 2" xfId="1106" xr:uid="{00000000-0005-0000-0000-00003F0D0000}"/>
    <cellStyle name="Comma 2 37 2 2 2" xfId="1427" xr:uid="{00000000-0005-0000-0000-0000400D0000}"/>
    <cellStyle name="Comma 2 37 2 2 3" xfId="1775" xr:uid="{00000000-0005-0000-0000-0000410D0000}"/>
    <cellStyle name="Comma 2 37 2 3" xfId="1144" xr:uid="{00000000-0005-0000-0000-0000420D0000}"/>
    <cellStyle name="Comma 2 37 2 3 2" xfId="1464" xr:uid="{00000000-0005-0000-0000-0000430D0000}"/>
    <cellStyle name="Comma 2 37 2 3 3" xfId="1812" xr:uid="{00000000-0005-0000-0000-0000440D0000}"/>
    <cellStyle name="Comma 2 37 2 4" xfId="1181" xr:uid="{00000000-0005-0000-0000-0000450D0000}"/>
    <cellStyle name="Comma 2 37 2 4 2" xfId="1501" xr:uid="{00000000-0005-0000-0000-0000460D0000}"/>
    <cellStyle name="Comma 2 37 2 4 3" xfId="1849" xr:uid="{00000000-0005-0000-0000-0000470D0000}"/>
    <cellStyle name="Comma 2 37 2 5" xfId="1218" xr:uid="{00000000-0005-0000-0000-0000480D0000}"/>
    <cellStyle name="Comma 2 37 2 5 2" xfId="1538" xr:uid="{00000000-0005-0000-0000-0000490D0000}"/>
    <cellStyle name="Comma 2 37 2 5 3" xfId="1886" xr:uid="{00000000-0005-0000-0000-00004A0D0000}"/>
    <cellStyle name="Comma 2 37 2 6" xfId="1255" xr:uid="{00000000-0005-0000-0000-00004B0D0000}"/>
    <cellStyle name="Comma 2 37 2 6 2" xfId="1575" xr:uid="{00000000-0005-0000-0000-00004C0D0000}"/>
    <cellStyle name="Comma 2 37 2 6 3" xfId="1923" xr:uid="{00000000-0005-0000-0000-00004D0D0000}"/>
    <cellStyle name="Comma 2 37 2 7" xfId="1292" xr:uid="{00000000-0005-0000-0000-00004E0D0000}"/>
    <cellStyle name="Comma 2 37 2 7 2" xfId="1612" xr:uid="{00000000-0005-0000-0000-00004F0D0000}"/>
    <cellStyle name="Comma 2 37 2 7 3" xfId="1960" xr:uid="{00000000-0005-0000-0000-0000500D0000}"/>
    <cellStyle name="Comma 2 37 2 8" xfId="1350" xr:uid="{00000000-0005-0000-0000-0000510D0000}"/>
    <cellStyle name="Comma 2 37 2 8 2" xfId="1657" xr:uid="{00000000-0005-0000-0000-0000520D0000}"/>
    <cellStyle name="Comma 2 37 2 8 3" xfId="2015" xr:uid="{00000000-0005-0000-0000-0000530D0000}"/>
    <cellStyle name="Comma 2 37 2 9" xfId="1380" xr:uid="{00000000-0005-0000-0000-0000540D0000}"/>
    <cellStyle name="Comma 2 37 3" xfId="394" xr:uid="{00000000-0005-0000-0000-0000550D0000}"/>
    <cellStyle name="Comma 2 37 4" xfId="395" xr:uid="{00000000-0005-0000-0000-0000560D0000}"/>
    <cellStyle name="Comma 2 37 5" xfId="396" xr:uid="{00000000-0005-0000-0000-0000570D0000}"/>
    <cellStyle name="Comma 2 37 5 10" xfId="1694" xr:uid="{00000000-0005-0000-0000-0000580D0000}"/>
    <cellStyle name="Comma 2 37 5 2" xfId="1107" xr:uid="{00000000-0005-0000-0000-0000590D0000}"/>
    <cellStyle name="Comma 2 37 5 2 2" xfId="1428" xr:uid="{00000000-0005-0000-0000-00005A0D0000}"/>
    <cellStyle name="Comma 2 37 5 2 3" xfId="1776" xr:uid="{00000000-0005-0000-0000-00005B0D0000}"/>
    <cellStyle name="Comma 2 37 5 3" xfId="1145" xr:uid="{00000000-0005-0000-0000-00005C0D0000}"/>
    <cellStyle name="Comma 2 37 5 3 2" xfId="1465" xr:uid="{00000000-0005-0000-0000-00005D0D0000}"/>
    <cellStyle name="Comma 2 37 5 3 3" xfId="1813" xr:uid="{00000000-0005-0000-0000-00005E0D0000}"/>
    <cellStyle name="Comma 2 37 5 4" xfId="1182" xr:uid="{00000000-0005-0000-0000-00005F0D0000}"/>
    <cellStyle name="Comma 2 37 5 4 2" xfId="1502" xr:uid="{00000000-0005-0000-0000-0000600D0000}"/>
    <cellStyle name="Comma 2 37 5 4 3" xfId="1850" xr:uid="{00000000-0005-0000-0000-0000610D0000}"/>
    <cellStyle name="Comma 2 37 5 5" xfId="1219" xr:uid="{00000000-0005-0000-0000-0000620D0000}"/>
    <cellStyle name="Comma 2 37 5 5 2" xfId="1539" xr:uid="{00000000-0005-0000-0000-0000630D0000}"/>
    <cellStyle name="Comma 2 37 5 5 3" xfId="1887" xr:uid="{00000000-0005-0000-0000-0000640D0000}"/>
    <cellStyle name="Comma 2 37 5 6" xfId="1256" xr:uid="{00000000-0005-0000-0000-0000650D0000}"/>
    <cellStyle name="Comma 2 37 5 6 2" xfId="1576" xr:uid="{00000000-0005-0000-0000-0000660D0000}"/>
    <cellStyle name="Comma 2 37 5 6 3" xfId="1924" xr:uid="{00000000-0005-0000-0000-0000670D0000}"/>
    <cellStyle name="Comma 2 37 5 7" xfId="1293" xr:uid="{00000000-0005-0000-0000-0000680D0000}"/>
    <cellStyle name="Comma 2 37 5 7 2" xfId="1613" xr:uid="{00000000-0005-0000-0000-0000690D0000}"/>
    <cellStyle name="Comma 2 37 5 7 3" xfId="1961" xr:uid="{00000000-0005-0000-0000-00006A0D0000}"/>
    <cellStyle name="Comma 2 37 5 8" xfId="1351" xr:uid="{00000000-0005-0000-0000-00006B0D0000}"/>
    <cellStyle name="Comma 2 37 5 8 2" xfId="1658" xr:uid="{00000000-0005-0000-0000-00006C0D0000}"/>
    <cellStyle name="Comma 2 37 5 8 3" xfId="2016" xr:uid="{00000000-0005-0000-0000-00006D0D0000}"/>
    <cellStyle name="Comma 2 37 5 9" xfId="1381" xr:uid="{00000000-0005-0000-0000-00006E0D0000}"/>
    <cellStyle name="Comma 2 37 6" xfId="1105" xr:uid="{00000000-0005-0000-0000-00006F0D0000}"/>
    <cellStyle name="Comma 2 37 6 2" xfId="1426" xr:uid="{00000000-0005-0000-0000-0000700D0000}"/>
    <cellStyle name="Comma 2 37 6 3" xfId="1774" xr:uid="{00000000-0005-0000-0000-0000710D0000}"/>
    <cellStyle name="Comma 2 37 7" xfId="1143" xr:uid="{00000000-0005-0000-0000-0000720D0000}"/>
    <cellStyle name="Comma 2 37 7 2" xfId="1463" xr:uid="{00000000-0005-0000-0000-0000730D0000}"/>
    <cellStyle name="Comma 2 37 7 3" xfId="1811" xr:uid="{00000000-0005-0000-0000-0000740D0000}"/>
    <cellStyle name="Comma 2 37 8" xfId="1180" xr:uid="{00000000-0005-0000-0000-0000750D0000}"/>
    <cellStyle name="Comma 2 37 8 2" xfId="1500" xr:uid="{00000000-0005-0000-0000-0000760D0000}"/>
    <cellStyle name="Comma 2 37 8 3" xfId="1848" xr:uid="{00000000-0005-0000-0000-0000770D0000}"/>
    <cellStyle name="Comma 2 37 9" xfId="1217" xr:uid="{00000000-0005-0000-0000-0000780D0000}"/>
    <cellStyle name="Comma 2 37 9 2" xfId="1537" xr:uid="{00000000-0005-0000-0000-0000790D0000}"/>
    <cellStyle name="Comma 2 37 9 3" xfId="1885" xr:uid="{00000000-0005-0000-0000-00007A0D0000}"/>
    <cellStyle name="Comma 2 38" xfId="397" xr:uid="{00000000-0005-0000-0000-00007B0D0000}"/>
    <cellStyle name="Comma 2 38 10" xfId="1257" xr:uid="{00000000-0005-0000-0000-00007C0D0000}"/>
    <cellStyle name="Comma 2 38 10 2" xfId="1577" xr:uid="{00000000-0005-0000-0000-00007D0D0000}"/>
    <cellStyle name="Comma 2 38 10 3" xfId="1925" xr:uid="{00000000-0005-0000-0000-00007E0D0000}"/>
    <cellStyle name="Comma 2 38 11" xfId="1294" xr:uid="{00000000-0005-0000-0000-00007F0D0000}"/>
    <cellStyle name="Comma 2 38 11 2" xfId="1614" xr:uid="{00000000-0005-0000-0000-0000800D0000}"/>
    <cellStyle name="Comma 2 38 11 3" xfId="1962" xr:uid="{00000000-0005-0000-0000-0000810D0000}"/>
    <cellStyle name="Comma 2 38 12" xfId="1331" xr:uid="{00000000-0005-0000-0000-0000820D0000}"/>
    <cellStyle name="Comma 2 38 12 2" xfId="1646" xr:uid="{00000000-0005-0000-0000-0000830D0000}"/>
    <cellStyle name="Comma 2 38 12 3" xfId="1998" xr:uid="{00000000-0005-0000-0000-0000840D0000}"/>
    <cellStyle name="Comma 2 38 13" xfId="1382" xr:uid="{00000000-0005-0000-0000-0000850D0000}"/>
    <cellStyle name="Comma 2 38 14" xfId="1695" xr:uid="{00000000-0005-0000-0000-0000860D0000}"/>
    <cellStyle name="Comma 2 38 2" xfId="398" xr:uid="{00000000-0005-0000-0000-0000870D0000}"/>
    <cellStyle name="Comma 2 38 2 10" xfId="1696" xr:uid="{00000000-0005-0000-0000-0000880D0000}"/>
    <cellStyle name="Comma 2 38 2 2" xfId="1109" xr:uid="{00000000-0005-0000-0000-0000890D0000}"/>
    <cellStyle name="Comma 2 38 2 2 2" xfId="1430" xr:uid="{00000000-0005-0000-0000-00008A0D0000}"/>
    <cellStyle name="Comma 2 38 2 2 3" xfId="1778" xr:uid="{00000000-0005-0000-0000-00008B0D0000}"/>
    <cellStyle name="Comma 2 38 2 3" xfId="1147" xr:uid="{00000000-0005-0000-0000-00008C0D0000}"/>
    <cellStyle name="Comma 2 38 2 3 2" xfId="1467" xr:uid="{00000000-0005-0000-0000-00008D0D0000}"/>
    <cellStyle name="Comma 2 38 2 3 3" xfId="1815" xr:uid="{00000000-0005-0000-0000-00008E0D0000}"/>
    <cellStyle name="Comma 2 38 2 4" xfId="1184" xr:uid="{00000000-0005-0000-0000-00008F0D0000}"/>
    <cellStyle name="Comma 2 38 2 4 2" xfId="1504" xr:uid="{00000000-0005-0000-0000-0000900D0000}"/>
    <cellStyle name="Comma 2 38 2 4 3" xfId="1852" xr:uid="{00000000-0005-0000-0000-0000910D0000}"/>
    <cellStyle name="Comma 2 38 2 5" xfId="1221" xr:uid="{00000000-0005-0000-0000-0000920D0000}"/>
    <cellStyle name="Comma 2 38 2 5 2" xfId="1541" xr:uid="{00000000-0005-0000-0000-0000930D0000}"/>
    <cellStyle name="Comma 2 38 2 5 3" xfId="1889" xr:uid="{00000000-0005-0000-0000-0000940D0000}"/>
    <cellStyle name="Comma 2 38 2 6" xfId="1258" xr:uid="{00000000-0005-0000-0000-0000950D0000}"/>
    <cellStyle name="Comma 2 38 2 6 2" xfId="1578" xr:uid="{00000000-0005-0000-0000-0000960D0000}"/>
    <cellStyle name="Comma 2 38 2 6 3" xfId="1926" xr:uid="{00000000-0005-0000-0000-0000970D0000}"/>
    <cellStyle name="Comma 2 38 2 7" xfId="1295" xr:uid="{00000000-0005-0000-0000-0000980D0000}"/>
    <cellStyle name="Comma 2 38 2 7 2" xfId="1615" xr:uid="{00000000-0005-0000-0000-0000990D0000}"/>
    <cellStyle name="Comma 2 38 2 7 3" xfId="1963" xr:uid="{00000000-0005-0000-0000-00009A0D0000}"/>
    <cellStyle name="Comma 2 38 2 8" xfId="1352" xr:uid="{00000000-0005-0000-0000-00009B0D0000}"/>
    <cellStyle name="Comma 2 38 2 8 2" xfId="1659" xr:uid="{00000000-0005-0000-0000-00009C0D0000}"/>
    <cellStyle name="Comma 2 38 2 8 3" xfId="2017" xr:uid="{00000000-0005-0000-0000-00009D0D0000}"/>
    <cellStyle name="Comma 2 38 2 9" xfId="1383" xr:uid="{00000000-0005-0000-0000-00009E0D0000}"/>
    <cellStyle name="Comma 2 38 3" xfId="399" xr:uid="{00000000-0005-0000-0000-00009F0D0000}"/>
    <cellStyle name="Comma 2 38 4" xfId="400" xr:uid="{00000000-0005-0000-0000-0000A00D0000}"/>
    <cellStyle name="Comma 2 38 5" xfId="401" xr:uid="{00000000-0005-0000-0000-0000A10D0000}"/>
    <cellStyle name="Comma 2 38 5 10" xfId="1697" xr:uid="{00000000-0005-0000-0000-0000A20D0000}"/>
    <cellStyle name="Comma 2 38 5 2" xfId="1110" xr:uid="{00000000-0005-0000-0000-0000A30D0000}"/>
    <cellStyle name="Comma 2 38 5 2 2" xfId="1431" xr:uid="{00000000-0005-0000-0000-0000A40D0000}"/>
    <cellStyle name="Comma 2 38 5 2 3" xfId="1779" xr:uid="{00000000-0005-0000-0000-0000A50D0000}"/>
    <cellStyle name="Comma 2 38 5 3" xfId="1148" xr:uid="{00000000-0005-0000-0000-0000A60D0000}"/>
    <cellStyle name="Comma 2 38 5 3 2" xfId="1468" xr:uid="{00000000-0005-0000-0000-0000A70D0000}"/>
    <cellStyle name="Comma 2 38 5 3 3" xfId="1816" xr:uid="{00000000-0005-0000-0000-0000A80D0000}"/>
    <cellStyle name="Comma 2 38 5 4" xfId="1185" xr:uid="{00000000-0005-0000-0000-0000A90D0000}"/>
    <cellStyle name="Comma 2 38 5 4 2" xfId="1505" xr:uid="{00000000-0005-0000-0000-0000AA0D0000}"/>
    <cellStyle name="Comma 2 38 5 4 3" xfId="1853" xr:uid="{00000000-0005-0000-0000-0000AB0D0000}"/>
    <cellStyle name="Comma 2 38 5 5" xfId="1222" xr:uid="{00000000-0005-0000-0000-0000AC0D0000}"/>
    <cellStyle name="Comma 2 38 5 5 2" xfId="1542" xr:uid="{00000000-0005-0000-0000-0000AD0D0000}"/>
    <cellStyle name="Comma 2 38 5 5 3" xfId="1890" xr:uid="{00000000-0005-0000-0000-0000AE0D0000}"/>
    <cellStyle name="Comma 2 38 5 6" xfId="1259" xr:uid="{00000000-0005-0000-0000-0000AF0D0000}"/>
    <cellStyle name="Comma 2 38 5 6 2" xfId="1579" xr:uid="{00000000-0005-0000-0000-0000B00D0000}"/>
    <cellStyle name="Comma 2 38 5 6 3" xfId="1927" xr:uid="{00000000-0005-0000-0000-0000B10D0000}"/>
    <cellStyle name="Comma 2 38 5 7" xfId="1296" xr:uid="{00000000-0005-0000-0000-0000B20D0000}"/>
    <cellStyle name="Comma 2 38 5 7 2" xfId="1616" xr:uid="{00000000-0005-0000-0000-0000B30D0000}"/>
    <cellStyle name="Comma 2 38 5 7 3" xfId="1964" xr:uid="{00000000-0005-0000-0000-0000B40D0000}"/>
    <cellStyle name="Comma 2 38 5 8" xfId="1353" xr:uid="{00000000-0005-0000-0000-0000B50D0000}"/>
    <cellStyle name="Comma 2 38 5 8 2" xfId="1660" xr:uid="{00000000-0005-0000-0000-0000B60D0000}"/>
    <cellStyle name="Comma 2 38 5 8 3" xfId="2018" xr:uid="{00000000-0005-0000-0000-0000B70D0000}"/>
    <cellStyle name="Comma 2 38 5 9" xfId="1384" xr:uid="{00000000-0005-0000-0000-0000B80D0000}"/>
    <cellStyle name="Comma 2 38 6" xfId="1108" xr:uid="{00000000-0005-0000-0000-0000B90D0000}"/>
    <cellStyle name="Comma 2 38 6 2" xfId="1429" xr:uid="{00000000-0005-0000-0000-0000BA0D0000}"/>
    <cellStyle name="Comma 2 38 6 3" xfId="1777" xr:uid="{00000000-0005-0000-0000-0000BB0D0000}"/>
    <cellStyle name="Comma 2 38 7" xfId="1146" xr:uid="{00000000-0005-0000-0000-0000BC0D0000}"/>
    <cellStyle name="Comma 2 38 7 2" xfId="1466" xr:uid="{00000000-0005-0000-0000-0000BD0D0000}"/>
    <cellStyle name="Comma 2 38 7 3" xfId="1814" xr:uid="{00000000-0005-0000-0000-0000BE0D0000}"/>
    <cellStyle name="Comma 2 38 8" xfId="1183" xr:uid="{00000000-0005-0000-0000-0000BF0D0000}"/>
    <cellStyle name="Comma 2 38 8 2" xfId="1503" xr:uid="{00000000-0005-0000-0000-0000C00D0000}"/>
    <cellStyle name="Comma 2 38 8 3" xfId="1851" xr:uid="{00000000-0005-0000-0000-0000C10D0000}"/>
    <cellStyle name="Comma 2 38 9" xfId="1220" xr:uid="{00000000-0005-0000-0000-0000C20D0000}"/>
    <cellStyle name="Comma 2 38 9 2" xfId="1540" xr:uid="{00000000-0005-0000-0000-0000C30D0000}"/>
    <cellStyle name="Comma 2 38 9 3" xfId="1888" xr:uid="{00000000-0005-0000-0000-0000C40D0000}"/>
    <cellStyle name="Comma 2 39" xfId="402" xr:uid="{00000000-0005-0000-0000-0000C50D0000}"/>
    <cellStyle name="Comma 2 39 2" xfId="1327" xr:uid="{00000000-0005-0000-0000-0000C60D0000}"/>
    <cellStyle name="Comma 2 39 2 2" xfId="2388" xr:uid="{00000000-0005-0000-0000-0000C70D0000}"/>
    <cellStyle name="Comma 2 39 2 3" xfId="2435" xr:uid="{00000000-0005-0000-0000-0000C80D0000}"/>
    <cellStyle name="Comma 2 39 2 4" xfId="2103" xr:uid="{00000000-0005-0000-0000-0000C90D0000}"/>
    <cellStyle name="Comma 2 39 2 5" xfId="2067" xr:uid="{00000000-0005-0000-0000-0000CA0D0000}"/>
    <cellStyle name="Comma 2 4" xfId="403" xr:uid="{00000000-0005-0000-0000-0000CB0D0000}"/>
    <cellStyle name="Comma 2 4 2" xfId="404" xr:uid="{00000000-0005-0000-0000-0000CC0D0000}"/>
    <cellStyle name="Comma 2 4 3" xfId="405" xr:uid="{00000000-0005-0000-0000-0000CD0D0000}"/>
    <cellStyle name="Comma 2 4 4" xfId="406" xr:uid="{00000000-0005-0000-0000-0000CE0D0000}"/>
    <cellStyle name="Comma 2 4 5" xfId="2096" xr:uid="{00000000-0005-0000-0000-0000CF0D0000}"/>
    <cellStyle name="Comma 2 4 6" xfId="2429" xr:uid="{00000000-0005-0000-0000-0000D00D0000}"/>
    <cellStyle name="Comma 2 4 7" xfId="2061" xr:uid="{00000000-0005-0000-0000-0000D10D0000}"/>
    <cellStyle name="Comma 2 40" xfId="407" xr:uid="{00000000-0005-0000-0000-0000D20D0000}"/>
    <cellStyle name="Comma 2 41" xfId="1318" xr:uid="{00000000-0005-0000-0000-0000D30D0000}"/>
    <cellStyle name="Comma 2 41 2" xfId="1638" xr:uid="{00000000-0005-0000-0000-0000D40D0000}"/>
    <cellStyle name="Comma 2 41 3" xfId="1986" xr:uid="{00000000-0005-0000-0000-0000D50D0000}"/>
    <cellStyle name="Comma 2 42" xfId="2068" xr:uid="{00000000-0005-0000-0000-0000D60D0000}"/>
    <cellStyle name="Comma 2 43" xfId="2396" xr:uid="{00000000-0005-0000-0000-0000D70D0000}"/>
    <cellStyle name="Comma 2 44" xfId="2401" xr:uid="{00000000-0005-0000-0000-0000D80D0000}"/>
    <cellStyle name="Comma 2 45" xfId="2436" xr:uid="{00000000-0005-0000-0000-0000D90D0000}"/>
    <cellStyle name="Comma 2 46" xfId="2033" xr:uid="{00000000-0005-0000-0000-0000DA0D0000}"/>
    <cellStyle name="Comma 2 47" xfId="2474" xr:uid="{00000000-0005-0000-0000-0000DB0D0000}"/>
    <cellStyle name="Comma 2 48" xfId="6336" xr:uid="{00000000-0005-0000-0000-0000DC0D0000}"/>
    <cellStyle name="Comma 2 5" xfId="408" xr:uid="{00000000-0005-0000-0000-0000DD0D0000}"/>
    <cellStyle name="Comma 2 5 2" xfId="409" xr:uid="{00000000-0005-0000-0000-0000DE0D0000}"/>
    <cellStyle name="Comma 2 5 3" xfId="410" xr:uid="{00000000-0005-0000-0000-0000DF0D0000}"/>
    <cellStyle name="Comma 2 5 4" xfId="2097" xr:uid="{00000000-0005-0000-0000-0000E00D0000}"/>
    <cellStyle name="Comma 2 5 5" xfId="2430" xr:uid="{00000000-0005-0000-0000-0000E10D0000}"/>
    <cellStyle name="Comma 2 5 6" xfId="2062" xr:uid="{00000000-0005-0000-0000-0000E20D0000}"/>
    <cellStyle name="Comma 2 6" xfId="411" xr:uid="{00000000-0005-0000-0000-0000E30D0000}"/>
    <cellStyle name="Comma 2 6 2" xfId="412" xr:uid="{00000000-0005-0000-0000-0000E40D0000}"/>
    <cellStyle name="Comma 2 6 3" xfId="413" xr:uid="{00000000-0005-0000-0000-0000E50D0000}"/>
    <cellStyle name="Comma 2 6 4" xfId="2098" xr:uid="{00000000-0005-0000-0000-0000E60D0000}"/>
    <cellStyle name="Comma 2 6 5" xfId="2431" xr:uid="{00000000-0005-0000-0000-0000E70D0000}"/>
    <cellStyle name="Comma 2 6 6" xfId="2063" xr:uid="{00000000-0005-0000-0000-0000E80D0000}"/>
    <cellStyle name="Comma 2 7" xfId="414" xr:uid="{00000000-0005-0000-0000-0000E90D0000}"/>
    <cellStyle name="Comma 2 7 2" xfId="415" xr:uid="{00000000-0005-0000-0000-0000EA0D0000}"/>
    <cellStyle name="Comma 2 7 3" xfId="416" xr:uid="{00000000-0005-0000-0000-0000EB0D0000}"/>
    <cellStyle name="Comma 2 7 4" xfId="2099" xr:uid="{00000000-0005-0000-0000-0000EC0D0000}"/>
    <cellStyle name="Comma 2 7 5" xfId="2432" xr:uid="{00000000-0005-0000-0000-0000ED0D0000}"/>
    <cellStyle name="Comma 2 7 6" xfId="2064" xr:uid="{00000000-0005-0000-0000-0000EE0D0000}"/>
    <cellStyle name="Comma 2 8" xfId="417" xr:uid="{00000000-0005-0000-0000-0000EF0D0000}"/>
    <cellStyle name="Comma 2 8 2" xfId="418" xr:uid="{00000000-0005-0000-0000-0000F00D0000}"/>
    <cellStyle name="Comma 2 8 3" xfId="419" xr:uid="{00000000-0005-0000-0000-0000F10D0000}"/>
    <cellStyle name="Comma 2 8 4" xfId="2100" xr:uid="{00000000-0005-0000-0000-0000F20D0000}"/>
    <cellStyle name="Comma 2 8 5" xfId="2433" xr:uid="{00000000-0005-0000-0000-0000F30D0000}"/>
    <cellStyle name="Comma 2 8 6" xfId="2065" xr:uid="{00000000-0005-0000-0000-0000F40D0000}"/>
    <cellStyle name="Comma 2 9" xfId="420" xr:uid="{00000000-0005-0000-0000-0000F50D0000}"/>
    <cellStyle name="Comma 2 9 2" xfId="421" xr:uid="{00000000-0005-0000-0000-0000F60D0000}"/>
    <cellStyle name="Comma 2 9 3" xfId="422" xr:uid="{00000000-0005-0000-0000-0000F70D0000}"/>
    <cellStyle name="Comma 2 9 4" xfId="2101" xr:uid="{00000000-0005-0000-0000-0000F80D0000}"/>
    <cellStyle name="Comma 2 9 5" xfId="2434" xr:uid="{00000000-0005-0000-0000-0000F90D0000}"/>
    <cellStyle name="Comma 2 9 6" xfId="2066" xr:uid="{00000000-0005-0000-0000-0000FA0D0000}"/>
    <cellStyle name="Comma 20" xfId="4645" xr:uid="{00000000-0005-0000-0000-0000FB0D0000}"/>
    <cellStyle name="Comma 21" xfId="4646" xr:uid="{00000000-0005-0000-0000-0000FC0D0000}"/>
    <cellStyle name="Comma 22" xfId="423" xr:uid="{00000000-0005-0000-0000-0000FD0D0000}"/>
    <cellStyle name="Comma 22 10" xfId="1223" xr:uid="{00000000-0005-0000-0000-0000FE0D0000}"/>
    <cellStyle name="Comma 22 10 2" xfId="1543" xr:uid="{00000000-0005-0000-0000-0000FF0D0000}"/>
    <cellStyle name="Comma 22 10 3" xfId="1891" xr:uid="{00000000-0005-0000-0000-0000000E0000}"/>
    <cellStyle name="Comma 22 11" xfId="1260" xr:uid="{00000000-0005-0000-0000-0000010E0000}"/>
    <cellStyle name="Comma 22 11 2" xfId="1580" xr:uid="{00000000-0005-0000-0000-0000020E0000}"/>
    <cellStyle name="Comma 22 11 3" xfId="1928" xr:uid="{00000000-0005-0000-0000-0000030E0000}"/>
    <cellStyle name="Comma 22 12" xfId="1297" xr:uid="{00000000-0005-0000-0000-0000040E0000}"/>
    <cellStyle name="Comma 22 12 2" xfId="1617" xr:uid="{00000000-0005-0000-0000-0000050E0000}"/>
    <cellStyle name="Comma 22 12 3" xfId="1965" xr:uid="{00000000-0005-0000-0000-0000060E0000}"/>
    <cellStyle name="Comma 22 13" xfId="1332" xr:uid="{00000000-0005-0000-0000-0000070E0000}"/>
    <cellStyle name="Comma 22 13 2" xfId="1647" xr:uid="{00000000-0005-0000-0000-0000080E0000}"/>
    <cellStyle name="Comma 22 13 3" xfId="1999" xr:uid="{00000000-0005-0000-0000-0000090E0000}"/>
    <cellStyle name="Comma 22 14" xfId="1385" xr:uid="{00000000-0005-0000-0000-00000A0E0000}"/>
    <cellStyle name="Comma 22 15" xfId="1698" xr:uid="{00000000-0005-0000-0000-00000B0E0000}"/>
    <cellStyle name="Comma 22 16" xfId="6776" xr:uid="{FBBB76BF-B338-4571-ACB7-9E1C058C1D61}"/>
    <cellStyle name="Comma 22 2" xfId="424" xr:uid="{00000000-0005-0000-0000-00000C0E0000}"/>
    <cellStyle name="Comma 22 2 10" xfId="1261" xr:uid="{00000000-0005-0000-0000-00000D0E0000}"/>
    <cellStyle name="Comma 22 2 10 2" xfId="1581" xr:uid="{00000000-0005-0000-0000-00000E0E0000}"/>
    <cellStyle name="Comma 22 2 10 3" xfId="1929" xr:uid="{00000000-0005-0000-0000-00000F0E0000}"/>
    <cellStyle name="Comma 22 2 11" xfId="1298" xr:uid="{00000000-0005-0000-0000-0000100E0000}"/>
    <cellStyle name="Comma 22 2 11 2" xfId="1618" xr:uid="{00000000-0005-0000-0000-0000110E0000}"/>
    <cellStyle name="Comma 22 2 11 3" xfId="1966" xr:uid="{00000000-0005-0000-0000-0000120E0000}"/>
    <cellStyle name="Comma 22 2 12" xfId="1333" xr:uid="{00000000-0005-0000-0000-0000130E0000}"/>
    <cellStyle name="Comma 22 2 12 2" xfId="1648" xr:uid="{00000000-0005-0000-0000-0000140E0000}"/>
    <cellStyle name="Comma 22 2 12 3" xfId="2000" xr:uid="{00000000-0005-0000-0000-0000150E0000}"/>
    <cellStyle name="Comma 22 2 13" xfId="1386" xr:uid="{00000000-0005-0000-0000-0000160E0000}"/>
    <cellStyle name="Comma 22 2 14" xfId="1699" xr:uid="{00000000-0005-0000-0000-0000170E0000}"/>
    <cellStyle name="Comma 22 2 2" xfId="425" xr:uid="{00000000-0005-0000-0000-0000180E0000}"/>
    <cellStyle name="Comma 22 2 2 10" xfId="1700" xr:uid="{00000000-0005-0000-0000-0000190E0000}"/>
    <cellStyle name="Comma 22 2 2 2" xfId="1113" xr:uid="{00000000-0005-0000-0000-00001A0E0000}"/>
    <cellStyle name="Comma 22 2 2 2 2" xfId="1434" xr:uid="{00000000-0005-0000-0000-00001B0E0000}"/>
    <cellStyle name="Comma 22 2 2 2 3" xfId="1782" xr:uid="{00000000-0005-0000-0000-00001C0E0000}"/>
    <cellStyle name="Comma 22 2 2 3" xfId="1151" xr:uid="{00000000-0005-0000-0000-00001D0E0000}"/>
    <cellStyle name="Comma 22 2 2 3 2" xfId="1471" xr:uid="{00000000-0005-0000-0000-00001E0E0000}"/>
    <cellStyle name="Comma 22 2 2 3 3" xfId="1819" xr:uid="{00000000-0005-0000-0000-00001F0E0000}"/>
    <cellStyle name="Comma 22 2 2 4" xfId="1188" xr:uid="{00000000-0005-0000-0000-0000200E0000}"/>
    <cellStyle name="Comma 22 2 2 4 2" xfId="1508" xr:uid="{00000000-0005-0000-0000-0000210E0000}"/>
    <cellStyle name="Comma 22 2 2 4 3" xfId="1856" xr:uid="{00000000-0005-0000-0000-0000220E0000}"/>
    <cellStyle name="Comma 22 2 2 5" xfId="1225" xr:uid="{00000000-0005-0000-0000-0000230E0000}"/>
    <cellStyle name="Comma 22 2 2 5 2" xfId="1545" xr:uid="{00000000-0005-0000-0000-0000240E0000}"/>
    <cellStyle name="Comma 22 2 2 5 3" xfId="1893" xr:uid="{00000000-0005-0000-0000-0000250E0000}"/>
    <cellStyle name="Comma 22 2 2 6" xfId="1262" xr:uid="{00000000-0005-0000-0000-0000260E0000}"/>
    <cellStyle name="Comma 22 2 2 6 2" xfId="1582" xr:uid="{00000000-0005-0000-0000-0000270E0000}"/>
    <cellStyle name="Comma 22 2 2 6 3" xfId="1930" xr:uid="{00000000-0005-0000-0000-0000280E0000}"/>
    <cellStyle name="Comma 22 2 2 7" xfId="1299" xr:uid="{00000000-0005-0000-0000-0000290E0000}"/>
    <cellStyle name="Comma 22 2 2 7 2" xfId="1619" xr:uid="{00000000-0005-0000-0000-00002A0E0000}"/>
    <cellStyle name="Comma 22 2 2 7 3" xfId="1967" xr:uid="{00000000-0005-0000-0000-00002B0E0000}"/>
    <cellStyle name="Comma 22 2 2 8" xfId="1354" xr:uid="{00000000-0005-0000-0000-00002C0E0000}"/>
    <cellStyle name="Comma 22 2 2 8 2" xfId="1661" xr:uid="{00000000-0005-0000-0000-00002D0E0000}"/>
    <cellStyle name="Comma 22 2 2 8 3" xfId="2019" xr:uid="{00000000-0005-0000-0000-00002E0E0000}"/>
    <cellStyle name="Comma 22 2 2 9" xfId="1387" xr:uid="{00000000-0005-0000-0000-00002F0E0000}"/>
    <cellStyle name="Comma 22 2 3" xfId="426" xr:uid="{00000000-0005-0000-0000-0000300E0000}"/>
    <cellStyle name="Comma 22 2 4" xfId="427" xr:uid="{00000000-0005-0000-0000-0000310E0000}"/>
    <cellStyle name="Comma 22 2 5" xfId="428" xr:uid="{00000000-0005-0000-0000-0000320E0000}"/>
    <cellStyle name="Comma 22 2 5 10" xfId="1701" xr:uid="{00000000-0005-0000-0000-0000330E0000}"/>
    <cellStyle name="Comma 22 2 5 2" xfId="1114" xr:uid="{00000000-0005-0000-0000-0000340E0000}"/>
    <cellStyle name="Comma 22 2 5 2 2" xfId="1435" xr:uid="{00000000-0005-0000-0000-0000350E0000}"/>
    <cellStyle name="Comma 22 2 5 2 3" xfId="1783" xr:uid="{00000000-0005-0000-0000-0000360E0000}"/>
    <cellStyle name="Comma 22 2 5 3" xfId="1152" xr:uid="{00000000-0005-0000-0000-0000370E0000}"/>
    <cellStyle name="Comma 22 2 5 3 2" xfId="1472" xr:uid="{00000000-0005-0000-0000-0000380E0000}"/>
    <cellStyle name="Comma 22 2 5 3 3" xfId="1820" xr:uid="{00000000-0005-0000-0000-0000390E0000}"/>
    <cellStyle name="Comma 22 2 5 4" xfId="1189" xr:uid="{00000000-0005-0000-0000-00003A0E0000}"/>
    <cellStyle name="Comma 22 2 5 4 2" xfId="1509" xr:uid="{00000000-0005-0000-0000-00003B0E0000}"/>
    <cellStyle name="Comma 22 2 5 4 3" xfId="1857" xr:uid="{00000000-0005-0000-0000-00003C0E0000}"/>
    <cellStyle name="Comma 22 2 5 5" xfId="1226" xr:uid="{00000000-0005-0000-0000-00003D0E0000}"/>
    <cellStyle name="Comma 22 2 5 5 2" xfId="1546" xr:uid="{00000000-0005-0000-0000-00003E0E0000}"/>
    <cellStyle name="Comma 22 2 5 5 3" xfId="1894" xr:uid="{00000000-0005-0000-0000-00003F0E0000}"/>
    <cellStyle name="Comma 22 2 5 6" xfId="1263" xr:uid="{00000000-0005-0000-0000-0000400E0000}"/>
    <cellStyle name="Comma 22 2 5 6 2" xfId="1583" xr:uid="{00000000-0005-0000-0000-0000410E0000}"/>
    <cellStyle name="Comma 22 2 5 6 3" xfId="1931" xr:uid="{00000000-0005-0000-0000-0000420E0000}"/>
    <cellStyle name="Comma 22 2 5 7" xfId="1300" xr:uid="{00000000-0005-0000-0000-0000430E0000}"/>
    <cellStyle name="Comma 22 2 5 7 2" xfId="1620" xr:uid="{00000000-0005-0000-0000-0000440E0000}"/>
    <cellStyle name="Comma 22 2 5 7 3" xfId="1968" xr:uid="{00000000-0005-0000-0000-0000450E0000}"/>
    <cellStyle name="Comma 22 2 5 8" xfId="1355" xr:uid="{00000000-0005-0000-0000-0000460E0000}"/>
    <cellStyle name="Comma 22 2 5 8 2" xfId="1662" xr:uid="{00000000-0005-0000-0000-0000470E0000}"/>
    <cellStyle name="Comma 22 2 5 8 3" xfId="2020" xr:uid="{00000000-0005-0000-0000-0000480E0000}"/>
    <cellStyle name="Comma 22 2 5 9" xfId="1388" xr:uid="{00000000-0005-0000-0000-0000490E0000}"/>
    <cellStyle name="Comma 22 2 6" xfId="1112" xr:uid="{00000000-0005-0000-0000-00004A0E0000}"/>
    <cellStyle name="Comma 22 2 6 2" xfId="1433" xr:uid="{00000000-0005-0000-0000-00004B0E0000}"/>
    <cellStyle name="Comma 22 2 6 3" xfId="1781" xr:uid="{00000000-0005-0000-0000-00004C0E0000}"/>
    <cellStyle name="Comma 22 2 7" xfId="1150" xr:uid="{00000000-0005-0000-0000-00004D0E0000}"/>
    <cellStyle name="Comma 22 2 7 2" xfId="1470" xr:uid="{00000000-0005-0000-0000-00004E0E0000}"/>
    <cellStyle name="Comma 22 2 7 3" xfId="1818" xr:uid="{00000000-0005-0000-0000-00004F0E0000}"/>
    <cellStyle name="Comma 22 2 8" xfId="1187" xr:uid="{00000000-0005-0000-0000-0000500E0000}"/>
    <cellStyle name="Comma 22 2 8 2" xfId="1507" xr:uid="{00000000-0005-0000-0000-0000510E0000}"/>
    <cellStyle name="Comma 22 2 8 3" xfId="1855" xr:uid="{00000000-0005-0000-0000-0000520E0000}"/>
    <cellStyle name="Comma 22 2 9" xfId="1224" xr:uid="{00000000-0005-0000-0000-0000530E0000}"/>
    <cellStyle name="Comma 22 2 9 2" xfId="1544" xr:uid="{00000000-0005-0000-0000-0000540E0000}"/>
    <cellStyle name="Comma 22 2 9 3" xfId="1892" xr:uid="{00000000-0005-0000-0000-0000550E0000}"/>
    <cellStyle name="Comma 22 3" xfId="429" xr:uid="{00000000-0005-0000-0000-0000560E0000}"/>
    <cellStyle name="Comma 22 3 10" xfId="1702" xr:uid="{00000000-0005-0000-0000-0000570E0000}"/>
    <cellStyle name="Comma 22 3 2" xfId="1115" xr:uid="{00000000-0005-0000-0000-0000580E0000}"/>
    <cellStyle name="Comma 22 3 2 2" xfId="1436" xr:uid="{00000000-0005-0000-0000-0000590E0000}"/>
    <cellStyle name="Comma 22 3 2 3" xfId="1784" xr:uid="{00000000-0005-0000-0000-00005A0E0000}"/>
    <cellStyle name="Comma 22 3 3" xfId="1153" xr:uid="{00000000-0005-0000-0000-00005B0E0000}"/>
    <cellStyle name="Comma 22 3 3 2" xfId="1473" xr:uid="{00000000-0005-0000-0000-00005C0E0000}"/>
    <cellStyle name="Comma 22 3 3 3" xfId="1821" xr:uid="{00000000-0005-0000-0000-00005D0E0000}"/>
    <cellStyle name="Comma 22 3 4" xfId="1190" xr:uid="{00000000-0005-0000-0000-00005E0E0000}"/>
    <cellStyle name="Comma 22 3 4 2" xfId="1510" xr:uid="{00000000-0005-0000-0000-00005F0E0000}"/>
    <cellStyle name="Comma 22 3 4 3" xfId="1858" xr:uid="{00000000-0005-0000-0000-0000600E0000}"/>
    <cellStyle name="Comma 22 3 5" xfId="1227" xr:uid="{00000000-0005-0000-0000-0000610E0000}"/>
    <cellStyle name="Comma 22 3 5 2" xfId="1547" xr:uid="{00000000-0005-0000-0000-0000620E0000}"/>
    <cellStyle name="Comma 22 3 5 3" xfId="1895" xr:uid="{00000000-0005-0000-0000-0000630E0000}"/>
    <cellStyle name="Comma 22 3 6" xfId="1264" xr:uid="{00000000-0005-0000-0000-0000640E0000}"/>
    <cellStyle name="Comma 22 3 6 2" xfId="1584" xr:uid="{00000000-0005-0000-0000-0000650E0000}"/>
    <cellStyle name="Comma 22 3 6 3" xfId="1932" xr:uid="{00000000-0005-0000-0000-0000660E0000}"/>
    <cellStyle name="Comma 22 3 7" xfId="1301" xr:uid="{00000000-0005-0000-0000-0000670E0000}"/>
    <cellStyle name="Comma 22 3 7 2" xfId="1621" xr:uid="{00000000-0005-0000-0000-0000680E0000}"/>
    <cellStyle name="Comma 22 3 7 3" xfId="1969" xr:uid="{00000000-0005-0000-0000-0000690E0000}"/>
    <cellStyle name="Comma 22 3 8" xfId="1356" xr:uid="{00000000-0005-0000-0000-00006A0E0000}"/>
    <cellStyle name="Comma 22 3 8 2" xfId="1663" xr:uid="{00000000-0005-0000-0000-00006B0E0000}"/>
    <cellStyle name="Comma 22 3 8 3" xfId="2021" xr:uid="{00000000-0005-0000-0000-00006C0E0000}"/>
    <cellStyle name="Comma 22 3 9" xfId="1389" xr:uid="{00000000-0005-0000-0000-00006D0E0000}"/>
    <cellStyle name="Comma 22 4" xfId="430" xr:uid="{00000000-0005-0000-0000-00006E0E0000}"/>
    <cellStyle name="Comma 22 5" xfId="431" xr:uid="{00000000-0005-0000-0000-00006F0E0000}"/>
    <cellStyle name="Comma 22 6" xfId="432" xr:uid="{00000000-0005-0000-0000-0000700E0000}"/>
    <cellStyle name="Comma 22 6 10" xfId="1703" xr:uid="{00000000-0005-0000-0000-0000710E0000}"/>
    <cellStyle name="Comma 22 6 2" xfId="1116" xr:uid="{00000000-0005-0000-0000-0000720E0000}"/>
    <cellStyle name="Comma 22 6 2 2" xfId="1437" xr:uid="{00000000-0005-0000-0000-0000730E0000}"/>
    <cellStyle name="Comma 22 6 2 3" xfId="1785" xr:uid="{00000000-0005-0000-0000-0000740E0000}"/>
    <cellStyle name="Comma 22 6 3" xfId="1154" xr:uid="{00000000-0005-0000-0000-0000750E0000}"/>
    <cellStyle name="Comma 22 6 3 2" xfId="1474" xr:uid="{00000000-0005-0000-0000-0000760E0000}"/>
    <cellStyle name="Comma 22 6 3 3" xfId="1822" xr:uid="{00000000-0005-0000-0000-0000770E0000}"/>
    <cellStyle name="Comma 22 6 4" xfId="1191" xr:uid="{00000000-0005-0000-0000-0000780E0000}"/>
    <cellStyle name="Comma 22 6 4 2" xfId="1511" xr:uid="{00000000-0005-0000-0000-0000790E0000}"/>
    <cellStyle name="Comma 22 6 4 3" xfId="1859" xr:uid="{00000000-0005-0000-0000-00007A0E0000}"/>
    <cellStyle name="Comma 22 6 5" xfId="1228" xr:uid="{00000000-0005-0000-0000-00007B0E0000}"/>
    <cellStyle name="Comma 22 6 5 2" xfId="1548" xr:uid="{00000000-0005-0000-0000-00007C0E0000}"/>
    <cellStyle name="Comma 22 6 5 3" xfId="1896" xr:uid="{00000000-0005-0000-0000-00007D0E0000}"/>
    <cellStyle name="Comma 22 6 6" xfId="1265" xr:uid="{00000000-0005-0000-0000-00007E0E0000}"/>
    <cellStyle name="Comma 22 6 6 2" xfId="1585" xr:uid="{00000000-0005-0000-0000-00007F0E0000}"/>
    <cellStyle name="Comma 22 6 6 3" xfId="1933" xr:uid="{00000000-0005-0000-0000-0000800E0000}"/>
    <cellStyle name="Comma 22 6 7" xfId="1302" xr:uid="{00000000-0005-0000-0000-0000810E0000}"/>
    <cellStyle name="Comma 22 6 7 2" xfId="1622" xr:uid="{00000000-0005-0000-0000-0000820E0000}"/>
    <cellStyle name="Comma 22 6 7 3" xfId="1970" xr:uid="{00000000-0005-0000-0000-0000830E0000}"/>
    <cellStyle name="Comma 22 6 8" xfId="1357" xr:uid="{00000000-0005-0000-0000-0000840E0000}"/>
    <cellStyle name="Comma 22 6 8 2" xfId="1664" xr:uid="{00000000-0005-0000-0000-0000850E0000}"/>
    <cellStyle name="Comma 22 6 8 3" xfId="2022" xr:uid="{00000000-0005-0000-0000-0000860E0000}"/>
    <cellStyle name="Comma 22 6 9" xfId="1390" xr:uid="{00000000-0005-0000-0000-0000870E0000}"/>
    <cellStyle name="Comma 22 7" xfId="1111" xr:uid="{00000000-0005-0000-0000-0000880E0000}"/>
    <cellStyle name="Comma 22 7 2" xfId="1432" xr:uid="{00000000-0005-0000-0000-0000890E0000}"/>
    <cellStyle name="Comma 22 7 3" xfId="1780" xr:uid="{00000000-0005-0000-0000-00008A0E0000}"/>
    <cellStyle name="Comma 22 8" xfId="1149" xr:uid="{00000000-0005-0000-0000-00008B0E0000}"/>
    <cellStyle name="Comma 22 8 2" xfId="1469" xr:uid="{00000000-0005-0000-0000-00008C0E0000}"/>
    <cellStyle name="Comma 22 8 3" xfId="1817" xr:uid="{00000000-0005-0000-0000-00008D0E0000}"/>
    <cellStyle name="Comma 22 9" xfId="1186" xr:uid="{00000000-0005-0000-0000-00008E0E0000}"/>
    <cellStyle name="Comma 22 9 2" xfId="1506" xr:uid="{00000000-0005-0000-0000-00008F0E0000}"/>
    <cellStyle name="Comma 22 9 3" xfId="1854" xr:uid="{00000000-0005-0000-0000-0000900E0000}"/>
    <cellStyle name="Comma 23" xfId="4647" xr:uid="{00000000-0005-0000-0000-0000910E0000}"/>
    <cellStyle name="Comma 24" xfId="433" xr:uid="{00000000-0005-0000-0000-0000920E0000}"/>
    <cellStyle name="Comma 24 10" xfId="1229" xr:uid="{00000000-0005-0000-0000-0000930E0000}"/>
    <cellStyle name="Comma 24 10 2" xfId="1549" xr:uid="{00000000-0005-0000-0000-0000940E0000}"/>
    <cellStyle name="Comma 24 10 3" xfId="1897" xr:uid="{00000000-0005-0000-0000-0000950E0000}"/>
    <cellStyle name="Comma 24 11" xfId="1266" xr:uid="{00000000-0005-0000-0000-0000960E0000}"/>
    <cellStyle name="Comma 24 11 2" xfId="1586" xr:uid="{00000000-0005-0000-0000-0000970E0000}"/>
    <cellStyle name="Comma 24 11 3" xfId="1934" xr:uid="{00000000-0005-0000-0000-0000980E0000}"/>
    <cellStyle name="Comma 24 12" xfId="1303" xr:uid="{00000000-0005-0000-0000-0000990E0000}"/>
    <cellStyle name="Comma 24 12 2" xfId="1623" xr:uid="{00000000-0005-0000-0000-00009A0E0000}"/>
    <cellStyle name="Comma 24 12 3" xfId="1971" xr:uid="{00000000-0005-0000-0000-00009B0E0000}"/>
    <cellStyle name="Comma 24 13" xfId="1334" xr:uid="{00000000-0005-0000-0000-00009C0E0000}"/>
    <cellStyle name="Comma 24 13 2" xfId="1649" xr:uid="{00000000-0005-0000-0000-00009D0E0000}"/>
    <cellStyle name="Comma 24 13 3" xfId="2001" xr:uid="{00000000-0005-0000-0000-00009E0E0000}"/>
    <cellStyle name="Comma 24 14" xfId="1391" xr:uid="{00000000-0005-0000-0000-00009F0E0000}"/>
    <cellStyle name="Comma 24 15" xfId="1704" xr:uid="{00000000-0005-0000-0000-0000A00E0000}"/>
    <cellStyle name="Comma 24 16" xfId="6777" xr:uid="{ECFA79C0-2F2B-4F17-852F-4E28261C15D7}"/>
    <cellStyle name="Comma 24 2" xfId="434" xr:uid="{00000000-0005-0000-0000-0000A10E0000}"/>
    <cellStyle name="Comma 24 2 10" xfId="1267" xr:uid="{00000000-0005-0000-0000-0000A20E0000}"/>
    <cellStyle name="Comma 24 2 10 2" xfId="1587" xr:uid="{00000000-0005-0000-0000-0000A30E0000}"/>
    <cellStyle name="Comma 24 2 10 3" xfId="1935" xr:uid="{00000000-0005-0000-0000-0000A40E0000}"/>
    <cellStyle name="Comma 24 2 11" xfId="1304" xr:uid="{00000000-0005-0000-0000-0000A50E0000}"/>
    <cellStyle name="Comma 24 2 11 2" xfId="1624" xr:uid="{00000000-0005-0000-0000-0000A60E0000}"/>
    <cellStyle name="Comma 24 2 11 3" xfId="1972" xr:uid="{00000000-0005-0000-0000-0000A70E0000}"/>
    <cellStyle name="Comma 24 2 12" xfId="1335" xr:uid="{00000000-0005-0000-0000-0000A80E0000}"/>
    <cellStyle name="Comma 24 2 12 2" xfId="1650" xr:uid="{00000000-0005-0000-0000-0000A90E0000}"/>
    <cellStyle name="Comma 24 2 12 3" xfId="2002" xr:uid="{00000000-0005-0000-0000-0000AA0E0000}"/>
    <cellStyle name="Comma 24 2 13" xfId="1392" xr:uid="{00000000-0005-0000-0000-0000AB0E0000}"/>
    <cellStyle name="Comma 24 2 14" xfId="1705" xr:uid="{00000000-0005-0000-0000-0000AC0E0000}"/>
    <cellStyle name="Comma 24 2 2" xfId="435" xr:uid="{00000000-0005-0000-0000-0000AD0E0000}"/>
    <cellStyle name="Comma 24 2 2 10" xfId="1706" xr:uid="{00000000-0005-0000-0000-0000AE0E0000}"/>
    <cellStyle name="Comma 24 2 2 2" xfId="1119" xr:uid="{00000000-0005-0000-0000-0000AF0E0000}"/>
    <cellStyle name="Comma 24 2 2 2 2" xfId="1440" xr:uid="{00000000-0005-0000-0000-0000B00E0000}"/>
    <cellStyle name="Comma 24 2 2 2 3" xfId="1788" xr:uid="{00000000-0005-0000-0000-0000B10E0000}"/>
    <cellStyle name="Comma 24 2 2 3" xfId="1157" xr:uid="{00000000-0005-0000-0000-0000B20E0000}"/>
    <cellStyle name="Comma 24 2 2 3 2" xfId="1477" xr:uid="{00000000-0005-0000-0000-0000B30E0000}"/>
    <cellStyle name="Comma 24 2 2 3 3" xfId="1825" xr:uid="{00000000-0005-0000-0000-0000B40E0000}"/>
    <cellStyle name="Comma 24 2 2 4" xfId="1194" xr:uid="{00000000-0005-0000-0000-0000B50E0000}"/>
    <cellStyle name="Comma 24 2 2 4 2" xfId="1514" xr:uid="{00000000-0005-0000-0000-0000B60E0000}"/>
    <cellStyle name="Comma 24 2 2 4 3" xfId="1862" xr:uid="{00000000-0005-0000-0000-0000B70E0000}"/>
    <cellStyle name="Comma 24 2 2 5" xfId="1231" xr:uid="{00000000-0005-0000-0000-0000B80E0000}"/>
    <cellStyle name="Comma 24 2 2 5 2" xfId="1551" xr:uid="{00000000-0005-0000-0000-0000B90E0000}"/>
    <cellStyle name="Comma 24 2 2 5 3" xfId="1899" xr:uid="{00000000-0005-0000-0000-0000BA0E0000}"/>
    <cellStyle name="Comma 24 2 2 6" xfId="1268" xr:uid="{00000000-0005-0000-0000-0000BB0E0000}"/>
    <cellStyle name="Comma 24 2 2 6 2" xfId="1588" xr:uid="{00000000-0005-0000-0000-0000BC0E0000}"/>
    <cellStyle name="Comma 24 2 2 6 3" xfId="1936" xr:uid="{00000000-0005-0000-0000-0000BD0E0000}"/>
    <cellStyle name="Comma 24 2 2 7" xfId="1305" xr:uid="{00000000-0005-0000-0000-0000BE0E0000}"/>
    <cellStyle name="Comma 24 2 2 7 2" xfId="1625" xr:uid="{00000000-0005-0000-0000-0000BF0E0000}"/>
    <cellStyle name="Comma 24 2 2 7 3" xfId="1973" xr:uid="{00000000-0005-0000-0000-0000C00E0000}"/>
    <cellStyle name="Comma 24 2 2 8" xfId="1358" xr:uid="{00000000-0005-0000-0000-0000C10E0000}"/>
    <cellStyle name="Comma 24 2 2 8 2" xfId="1665" xr:uid="{00000000-0005-0000-0000-0000C20E0000}"/>
    <cellStyle name="Comma 24 2 2 8 3" xfId="2023" xr:uid="{00000000-0005-0000-0000-0000C30E0000}"/>
    <cellStyle name="Comma 24 2 2 9" xfId="1393" xr:uid="{00000000-0005-0000-0000-0000C40E0000}"/>
    <cellStyle name="Comma 24 2 3" xfId="436" xr:uid="{00000000-0005-0000-0000-0000C50E0000}"/>
    <cellStyle name="Comma 24 2 4" xfId="437" xr:uid="{00000000-0005-0000-0000-0000C60E0000}"/>
    <cellStyle name="Comma 24 2 5" xfId="438" xr:uid="{00000000-0005-0000-0000-0000C70E0000}"/>
    <cellStyle name="Comma 24 2 5 10" xfId="1707" xr:uid="{00000000-0005-0000-0000-0000C80E0000}"/>
    <cellStyle name="Comma 24 2 5 2" xfId="1120" xr:uid="{00000000-0005-0000-0000-0000C90E0000}"/>
    <cellStyle name="Comma 24 2 5 2 2" xfId="1441" xr:uid="{00000000-0005-0000-0000-0000CA0E0000}"/>
    <cellStyle name="Comma 24 2 5 2 3" xfId="1789" xr:uid="{00000000-0005-0000-0000-0000CB0E0000}"/>
    <cellStyle name="Comma 24 2 5 3" xfId="1158" xr:uid="{00000000-0005-0000-0000-0000CC0E0000}"/>
    <cellStyle name="Comma 24 2 5 3 2" xfId="1478" xr:uid="{00000000-0005-0000-0000-0000CD0E0000}"/>
    <cellStyle name="Comma 24 2 5 3 3" xfId="1826" xr:uid="{00000000-0005-0000-0000-0000CE0E0000}"/>
    <cellStyle name="Comma 24 2 5 4" xfId="1195" xr:uid="{00000000-0005-0000-0000-0000CF0E0000}"/>
    <cellStyle name="Comma 24 2 5 4 2" xfId="1515" xr:uid="{00000000-0005-0000-0000-0000D00E0000}"/>
    <cellStyle name="Comma 24 2 5 4 3" xfId="1863" xr:uid="{00000000-0005-0000-0000-0000D10E0000}"/>
    <cellStyle name="Comma 24 2 5 5" xfId="1232" xr:uid="{00000000-0005-0000-0000-0000D20E0000}"/>
    <cellStyle name="Comma 24 2 5 5 2" xfId="1552" xr:uid="{00000000-0005-0000-0000-0000D30E0000}"/>
    <cellStyle name="Comma 24 2 5 5 3" xfId="1900" xr:uid="{00000000-0005-0000-0000-0000D40E0000}"/>
    <cellStyle name="Comma 24 2 5 6" xfId="1269" xr:uid="{00000000-0005-0000-0000-0000D50E0000}"/>
    <cellStyle name="Comma 24 2 5 6 2" xfId="1589" xr:uid="{00000000-0005-0000-0000-0000D60E0000}"/>
    <cellStyle name="Comma 24 2 5 6 3" xfId="1937" xr:uid="{00000000-0005-0000-0000-0000D70E0000}"/>
    <cellStyle name="Comma 24 2 5 7" xfId="1306" xr:uid="{00000000-0005-0000-0000-0000D80E0000}"/>
    <cellStyle name="Comma 24 2 5 7 2" xfId="1626" xr:uid="{00000000-0005-0000-0000-0000D90E0000}"/>
    <cellStyle name="Comma 24 2 5 7 3" xfId="1974" xr:uid="{00000000-0005-0000-0000-0000DA0E0000}"/>
    <cellStyle name="Comma 24 2 5 8" xfId="1359" xr:uid="{00000000-0005-0000-0000-0000DB0E0000}"/>
    <cellStyle name="Comma 24 2 5 8 2" xfId="1666" xr:uid="{00000000-0005-0000-0000-0000DC0E0000}"/>
    <cellStyle name="Comma 24 2 5 8 3" xfId="2024" xr:uid="{00000000-0005-0000-0000-0000DD0E0000}"/>
    <cellStyle name="Comma 24 2 5 9" xfId="1394" xr:uid="{00000000-0005-0000-0000-0000DE0E0000}"/>
    <cellStyle name="Comma 24 2 6" xfId="1118" xr:uid="{00000000-0005-0000-0000-0000DF0E0000}"/>
    <cellStyle name="Comma 24 2 6 2" xfId="1439" xr:uid="{00000000-0005-0000-0000-0000E00E0000}"/>
    <cellStyle name="Comma 24 2 6 3" xfId="1787" xr:uid="{00000000-0005-0000-0000-0000E10E0000}"/>
    <cellStyle name="Comma 24 2 7" xfId="1156" xr:uid="{00000000-0005-0000-0000-0000E20E0000}"/>
    <cellStyle name="Comma 24 2 7 2" xfId="1476" xr:uid="{00000000-0005-0000-0000-0000E30E0000}"/>
    <cellStyle name="Comma 24 2 7 3" xfId="1824" xr:uid="{00000000-0005-0000-0000-0000E40E0000}"/>
    <cellStyle name="Comma 24 2 8" xfId="1193" xr:uid="{00000000-0005-0000-0000-0000E50E0000}"/>
    <cellStyle name="Comma 24 2 8 2" xfId="1513" xr:uid="{00000000-0005-0000-0000-0000E60E0000}"/>
    <cellStyle name="Comma 24 2 8 3" xfId="1861" xr:uid="{00000000-0005-0000-0000-0000E70E0000}"/>
    <cellStyle name="Comma 24 2 9" xfId="1230" xr:uid="{00000000-0005-0000-0000-0000E80E0000}"/>
    <cellStyle name="Comma 24 2 9 2" xfId="1550" xr:uid="{00000000-0005-0000-0000-0000E90E0000}"/>
    <cellStyle name="Comma 24 2 9 3" xfId="1898" xr:uid="{00000000-0005-0000-0000-0000EA0E0000}"/>
    <cellStyle name="Comma 24 3" xfId="439" xr:uid="{00000000-0005-0000-0000-0000EB0E0000}"/>
    <cellStyle name="Comma 24 3 10" xfId="1708" xr:uid="{00000000-0005-0000-0000-0000EC0E0000}"/>
    <cellStyle name="Comma 24 3 2" xfId="1121" xr:uid="{00000000-0005-0000-0000-0000ED0E0000}"/>
    <cellStyle name="Comma 24 3 2 2" xfId="1442" xr:uid="{00000000-0005-0000-0000-0000EE0E0000}"/>
    <cellStyle name="Comma 24 3 2 3" xfId="1790" xr:uid="{00000000-0005-0000-0000-0000EF0E0000}"/>
    <cellStyle name="Comma 24 3 3" xfId="1159" xr:uid="{00000000-0005-0000-0000-0000F00E0000}"/>
    <cellStyle name="Comma 24 3 3 2" xfId="1479" xr:uid="{00000000-0005-0000-0000-0000F10E0000}"/>
    <cellStyle name="Comma 24 3 3 3" xfId="1827" xr:uid="{00000000-0005-0000-0000-0000F20E0000}"/>
    <cellStyle name="Comma 24 3 4" xfId="1196" xr:uid="{00000000-0005-0000-0000-0000F30E0000}"/>
    <cellStyle name="Comma 24 3 4 2" xfId="1516" xr:uid="{00000000-0005-0000-0000-0000F40E0000}"/>
    <cellStyle name="Comma 24 3 4 3" xfId="1864" xr:uid="{00000000-0005-0000-0000-0000F50E0000}"/>
    <cellStyle name="Comma 24 3 5" xfId="1233" xr:uid="{00000000-0005-0000-0000-0000F60E0000}"/>
    <cellStyle name="Comma 24 3 5 2" xfId="1553" xr:uid="{00000000-0005-0000-0000-0000F70E0000}"/>
    <cellStyle name="Comma 24 3 5 3" xfId="1901" xr:uid="{00000000-0005-0000-0000-0000F80E0000}"/>
    <cellStyle name="Comma 24 3 6" xfId="1270" xr:uid="{00000000-0005-0000-0000-0000F90E0000}"/>
    <cellStyle name="Comma 24 3 6 2" xfId="1590" xr:uid="{00000000-0005-0000-0000-0000FA0E0000}"/>
    <cellStyle name="Comma 24 3 6 3" xfId="1938" xr:uid="{00000000-0005-0000-0000-0000FB0E0000}"/>
    <cellStyle name="Comma 24 3 7" xfId="1307" xr:uid="{00000000-0005-0000-0000-0000FC0E0000}"/>
    <cellStyle name="Comma 24 3 7 2" xfId="1627" xr:uid="{00000000-0005-0000-0000-0000FD0E0000}"/>
    <cellStyle name="Comma 24 3 7 3" xfId="1975" xr:uid="{00000000-0005-0000-0000-0000FE0E0000}"/>
    <cellStyle name="Comma 24 3 8" xfId="1360" xr:uid="{00000000-0005-0000-0000-0000FF0E0000}"/>
    <cellStyle name="Comma 24 3 8 2" xfId="1667" xr:uid="{00000000-0005-0000-0000-0000000F0000}"/>
    <cellStyle name="Comma 24 3 8 3" xfId="2025" xr:uid="{00000000-0005-0000-0000-0000010F0000}"/>
    <cellStyle name="Comma 24 3 9" xfId="1395" xr:uid="{00000000-0005-0000-0000-0000020F0000}"/>
    <cellStyle name="Comma 24 4" xfId="440" xr:uid="{00000000-0005-0000-0000-0000030F0000}"/>
    <cellStyle name="Comma 24 5" xfId="441" xr:uid="{00000000-0005-0000-0000-0000040F0000}"/>
    <cellStyle name="Comma 24 6" xfId="442" xr:uid="{00000000-0005-0000-0000-0000050F0000}"/>
    <cellStyle name="Comma 24 6 10" xfId="1709" xr:uid="{00000000-0005-0000-0000-0000060F0000}"/>
    <cellStyle name="Comma 24 6 2" xfId="1122" xr:uid="{00000000-0005-0000-0000-0000070F0000}"/>
    <cellStyle name="Comma 24 6 2 2" xfId="1443" xr:uid="{00000000-0005-0000-0000-0000080F0000}"/>
    <cellStyle name="Comma 24 6 2 3" xfId="1791" xr:uid="{00000000-0005-0000-0000-0000090F0000}"/>
    <cellStyle name="Comma 24 6 3" xfId="1160" xr:uid="{00000000-0005-0000-0000-00000A0F0000}"/>
    <cellStyle name="Comma 24 6 3 2" xfId="1480" xr:uid="{00000000-0005-0000-0000-00000B0F0000}"/>
    <cellStyle name="Comma 24 6 3 3" xfId="1828" xr:uid="{00000000-0005-0000-0000-00000C0F0000}"/>
    <cellStyle name="Comma 24 6 4" xfId="1197" xr:uid="{00000000-0005-0000-0000-00000D0F0000}"/>
    <cellStyle name="Comma 24 6 4 2" xfId="1517" xr:uid="{00000000-0005-0000-0000-00000E0F0000}"/>
    <cellStyle name="Comma 24 6 4 3" xfId="1865" xr:uid="{00000000-0005-0000-0000-00000F0F0000}"/>
    <cellStyle name="Comma 24 6 5" xfId="1234" xr:uid="{00000000-0005-0000-0000-0000100F0000}"/>
    <cellStyle name="Comma 24 6 5 2" xfId="1554" xr:uid="{00000000-0005-0000-0000-0000110F0000}"/>
    <cellStyle name="Comma 24 6 5 3" xfId="1902" xr:uid="{00000000-0005-0000-0000-0000120F0000}"/>
    <cellStyle name="Comma 24 6 6" xfId="1271" xr:uid="{00000000-0005-0000-0000-0000130F0000}"/>
    <cellStyle name="Comma 24 6 6 2" xfId="1591" xr:uid="{00000000-0005-0000-0000-0000140F0000}"/>
    <cellStyle name="Comma 24 6 6 3" xfId="1939" xr:uid="{00000000-0005-0000-0000-0000150F0000}"/>
    <cellStyle name="Comma 24 6 7" xfId="1308" xr:uid="{00000000-0005-0000-0000-0000160F0000}"/>
    <cellStyle name="Comma 24 6 7 2" xfId="1628" xr:uid="{00000000-0005-0000-0000-0000170F0000}"/>
    <cellStyle name="Comma 24 6 7 3" xfId="1976" xr:uid="{00000000-0005-0000-0000-0000180F0000}"/>
    <cellStyle name="Comma 24 6 8" xfId="1361" xr:uid="{00000000-0005-0000-0000-0000190F0000}"/>
    <cellStyle name="Comma 24 6 8 2" xfId="1668" xr:uid="{00000000-0005-0000-0000-00001A0F0000}"/>
    <cellStyle name="Comma 24 6 8 3" xfId="2026" xr:uid="{00000000-0005-0000-0000-00001B0F0000}"/>
    <cellStyle name="Comma 24 6 9" xfId="1396" xr:uid="{00000000-0005-0000-0000-00001C0F0000}"/>
    <cellStyle name="Comma 24 7" xfId="1117" xr:uid="{00000000-0005-0000-0000-00001D0F0000}"/>
    <cellStyle name="Comma 24 7 2" xfId="1438" xr:uid="{00000000-0005-0000-0000-00001E0F0000}"/>
    <cellStyle name="Comma 24 7 3" xfId="1786" xr:uid="{00000000-0005-0000-0000-00001F0F0000}"/>
    <cellStyle name="Comma 24 8" xfId="1155" xr:uid="{00000000-0005-0000-0000-0000200F0000}"/>
    <cellStyle name="Comma 24 8 2" xfId="1475" xr:uid="{00000000-0005-0000-0000-0000210F0000}"/>
    <cellStyle name="Comma 24 8 3" xfId="1823" xr:uid="{00000000-0005-0000-0000-0000220F0000}"/>
    <cellStyle name="Comma 24 9" xfId="1192" xr:uid="{00000000-0005-0000-0000-0000230F0000}"/>
    <cellStyle name="Comma 24 9 2" xfId="1512" xr:uid="{00000000-0005-0000-0000-0000240F0000}"/>
    <cellStyle name="Comma 24 9 3" xfId="1860" xr:uid="{00000000-0005-0000-0000-0000250F0000}"/>
    <cellStyle name="Comma 25" xfId="4648" xr:uid="{00000000-0005-0000-0000-0000260F0000}"/>
    <cellStyle name="Comma 25 2" xfId="4649" xr:uid="{00000000-0005-0000-0000-0000270F0000}"/>
    <cellStyle name="Comma 25 3" xfId="6778" xr:uid="{37705630-7D7A-414F-B9C6-9A144C3944A9}"/>
    <cellStyle name="Comma 26" xfId="4650" xr:uid="{00000000-0005-0000-0000-0000280F0000}"/>
    <cellStyle name="Comma 26 2" xfId="4651" xr:uid="{00000000-0005-0000-0000-0000290F0000}"/>
    <cellStyle name="Comma 26 3" xfId="6779" xr:uid="{42D3C76E-305D-401D-A916-66EB576EACB8}"/>
    <cellStyle name="Comma 27" xfId="4652" xr:uid="{00000000-0005-0000-0000-00002A0F0000}"/>
    <cellStyle name="Comma 27 2" xfId="4653" xr:uid="{00000000-0005-0000-0000-00002B0F0000}"/>
    <cellStyle name="Comma 27 3" xfId="6780" xr:uid="{2F5646EA-3D80-41BC-AD72-B03B81585339}"/>
    <cellStyle name="Comma 28" xfId="4654" xr:uid="{00000000-0005-0000-0000-00002C0F0000}"/>
    <cellStyle name="Comma 3" xfId="443" xr:uid="{00000000-0005-0000-0000-00002D0F0000}"/>
    <cellStyle name="Comma 3 10" xfId="444" xr:uid="{00000000-0005-0000-0000-00002E0F0000}"/>
    <cellStyle name="Comma 3 10 2" xfId="445" xr:uid="{00000000-0005-0000-0000-00002F0F0000}"/>
    <cellStyle name="Comma 3 11" xfId="446" xr:uid="{00000000-0005-0000-0000-0000300F0000}"/>
    <cellStyle name="Comma 3 11 2" xfId="447" xr:uid="{00000000-0005-0000-0000-0000310F0000}"/>
    <cellStyle name="Comma 3 12" xfId="448" xr:uid="{00000000-0005-0000-0000-0000320F0000}"/>
    <cellStyle name="Comma 3 12 2" xfId="449" xr:uid="{00000000-0005-0000-0000-0000330F0000}"/>
    <cellStyle name="Comma 3 13" xfId="450" xr:uid="{00000000-0005-0000-0000-0000340F0000}"/>
    <cellStyle name="Comma 3 13 2" xfId="451" xr:uid="{00000000-0005-0000-0000-0000350F0000}"/>
    <cellStyle name="Comma 3 14" xfId="452" xr:uid="{00000000-0005-0000-0000-0000360F0000}"/>
    <cellStyle name="Comma 3 14 2" xfId="453" xr:uid="{00000000-0005-0000-0000-0000370F0000}"/>
    <cellStyle name="Comma 3 15" xfId="454" xr:uid="{00000000-0005-0000-0000-0000380F0000}"/>
    <cellStyle name="Comma 3 15 2" xfId="455" xr:uid="{00000000-0005-0000-0000-0000390F0000}"/>
    <cellStyle name="Comma 3 16" xfId="456" xr:uid="{00000000-0005-0000-0000-00003A0F0000}"/>
    <cellStyle name="Comma 3 16 2" xfId="457" xr:uid="{00000000-0005-0000-0000-00003B0F0000}"/>
    <cellStyle name="Comma 3 17" xfId="458" xr:uid="{00000000-0005-0000-0000-00003C0F0000}"/>
    <cellStyle name="Comma 3 17 2" xfId="459" xr:uid="{00000000-0005-0000-0000-00003D0F0000}"/>
    <cellStyle name="Comma 3 18" xfId="460" xr:uid="{00000000-0005-0000-0000-00003E0F0000}"/>
    <cellStyle name="Comma 3 18 2" xfId="461" xr:uid="{00000000-0005-0000-0000-00003F0F0000}"/>
    <cellStyle name="Comma 3 19" xfId="462" xr:uid="{00000000-0005-0000-0000-0000400F0000}"/>
    <cellStyle name="Comma 3 19 2" xfId="463" xr:uid="{00000000-0005-0000-0000-0000410F0000}"/>
    <cellStyle name="Comma 3 2" xfId="464" xr:uid="{00000000-0005-0000-0000-0000420F0000}"/>
    <cellStyle name="Comma 3 2 2" xfId="465" xr:uid="{00000000-0005-0000-0000-0000430F0000}"/>
    <cellStyle name="Comma 3 20" xfId="466" xr:uid="{00000000-0005-0000-0000-0000440F0000}"/>
    <cellStyle name="Comma 3 20 2" xfId="467" xr:uid="{00000000-0005-0000-0000-0000450F0000}"/>
    <cellStyle name="Comma 3 21" xfId="468" xr:uid="{00000000-0005-0000-0000-0000460F0000}"/>
    <cellStyle name="Comma 3 21 2" xfId="469" xr:uid="{00000000-0005-0000-0000-0000470F0000}"/>
    <cellStyle name="Comma 3 22" xfId="470" xr:uid="{00000000-0005-0000-0000-0000480F0000}"/>
    <cellStyle name="Comma 3 22 2" xfId="471" xr:uid="{00000000-0005-0000-0000-0000490F0000}"/>
    <cellStyle name="Comma 3 23" xfId="472" xr:uid="{00000000-0005-0000-0000-00004A0F0000}"/>
    <cellStyle name="Comma 3 23 2" xfId="473" xr:uid="{00000000-0005-0000-0000-00004B0F0000}"/>
    <cellStyle name="Comma 3 24" xfId="474" xr:uid="{00000000-0005-0000-0000-00004C0F0000}"/>
    <cellStyle name="Comma 3 24 2" xfId="475" xr:uid="{00000000-0005-0000-0000-00004D0F0000}"/>
    <cellStyle name="Comma 3 25" xfId="476" xr:uid="{00000000-0005-0000-0000-00004E0F0000}"/>
    <cellStyle name="Comma 3 25 2" xfId="477" xr:uid="{00000000-0005-0000-0000-00004F0F0000}"/>
    <cellStyle name="Comma 3 26" xfId="478" xr:uid="{00000000-0005-0000-0000-0000500F0000}"/>
    <cellStyle name="Comma 3 26 2" xfId="479" xr:uid="{00000000-0005-0000-0000-0000510F0000}"/>
    <cellStyle name="Comma 3 27" xfId="2102" xr:uid="{00000000-0005-0000-0000-0000520F0000}"/>
    <cellStyle name="Comma 3 28" xfId="2397" xr:uid="{00000000-0005-0000-0000-0000530F0000}"/>
    <cellStyle name="Comma 3 29" xfId="2400" xr:uid="{00000000-0005-0000-0000-0000540F0000}"/>
    <cellStyle name="Comma 3 3" xfId="480" xr:uid="{00000000-0005-0000-0000-0000550F0000}"/>
    <cellStyle name="Comma 3 3 2" xfId="481" xr:uid="{00000000-0005-0000-0000-0000560F0000}"/>
    <cellStyle name="Comma 3 30" xfId="2032" xr:uid="{00000000-0005-0000-0000-0000570F0000}"/>
    <cellStyle name="Comma 3 31" xfId="6353" xr:uid="{00000000-0005-0000-0000-0000580F0000}"/>
    <cellStyle name="Comma 3 32" xfId="6781" xr:uid="{5E98E2C2-123E-4B6F-B2A1-E2AFCA3A9834}"/>
    <cellStyle name="Comma 3 4" xfId="482" xr:uid="{00000000-0005-0000-0000-0000590F0000}"/>
    <cellStyle name="Comma 3 4 2" xfId="483" xr:uid="{00000000-0005-0000-0000-00005A0F0000}"/>
    <cellStyle name="Comma 3 5" xfId="484" xr:uid="{00000000-0005-0000-0000-00005B0F0000}"/>
    <cellStyle name="Comma 3 5 2" xfId="485" xr:uid="{00000000-0005-0000-0000-00005C0F0000}"/>
    <cellStyle name="Comma 3 6" xfId="486" xr:uid="{00000000-0005-0000-0000-00005D0F0000}"/>
    <cellStyle name="Comma 3 6 2" xfId="487" xr:uid="{00000000-0005-0000-0000-00005E0F0000}"/>
    <cellStyle name="Comma 3 7" xfId="488" xr:uid="{00000000-0005-0000-0000-00005F0F0000}"/>
    <cellStyle name="Comma 3 7 2" xfId="489" xr:uid="{00000000-0005-0000-0000-0000600F0000}"/>
    <cellStyle name="Comma 3 8" xfId="490" xr:uid="{00000000-0005-0000-0000-0000610F0000}"/>
    <cellStyle name="Comma 3 8 2" xfId="491" xr:uid="{00000000-0005-0000-0000-0000620F0000}"/>
    <cellStyle name="Comma 3 9" xfId="492" xr:uid="{00000000-0005-0000-0000-0000630F0000}"/>
    <cellStyle name="Comma 3 9 2" xfId="493" xr:uid="{00000000-0005-0000-0000-0000640F0000}"/>
    <cellStyle name="Comma 4" xfId="2398" xr:uid="{00000000-0005-0000-0000-0000650F0000}"/>
    <cellStyle name="Comma 4 2" xfId="2530" xr:uid="{00000000-0005-0000-0000-0000660F0000}"/>
    <cellStyle name="Comma 4 2 2" xfId="6035" xr:uid="{00000000-0005-0000-0000-0000670F0000}"/>
    <cellStyle name="Comma 4 3" xfId="6036" xr:uid="{00000000-0005-0000-0000-0000680F0000}"/>
    <cellStyle name="Comma 5" xfId="2467" xr:uid="{00000000-0005-0000-0000-0000690F0000}"/>
    <cellStyle name="Comma 5 2" xfId="6037" xr:uid="{00000000-0005-0000-0000-00006A0F0000}"/>
    <cellStyle name="Comma 5 2 2" xfId="6038" xr:uid="{00000000-0005-0000-0000-00006B0F0000}"/>
    <cellStyle name="Comma 5 2 3" xfId="6039" xr:uid="{00000000-0005-0000-0000-00006C0F0000}"/>
    <cellStyle name="Comma 5 3" xfId="6040" xr:uid="{00000000-0005-0000-0000-00006D0F0000}"/>
    <cellStyle name="Comma 5 4" xfId="6041" xr:uid="{00000000-0005-0000-0000-00006E0F0000}"/>
    <cellStyle name="Comma 5 5" xfId="6782" xr:uid="{ADED6079-4D76-466C-B069-37EEC5B758F3}"/>
    <cellStyle name="Comma 6" xfId="2531" xr:uid="{00000000-0005-0000-0000-00006F0F0000}"/>
    <cellStyle name="Comma 6 2" xfId="6783" xr:uid="{F96A8F62-72F0-46BB-A4C2-9F92C6BA7F13}"/>
    <cellStyle name="Comma 7" xfId="2532" xr:uid="{00000000-0005-0000-0000-0000700F0000}"/>
    <cellStyle name="Comma 7 2" xfId="6784" xr:uid="{2058CDFA-F088-4273-A5C5-F1F3872FE064}"/>
    <cellStyle name="Comma 8" xfId="4655" xr:uid="{00000000-0005-0000-0000-0000710F0000}"/>
    <cellStyle name="Comma 9" xfId="494" xr:uid="{00000000-0005-0000-0000-0000720F0000}"/>
    <cellStyle name="Comma 9 10" xfId="1235" xr:uid="{00000000-0005-0000-0000-0000730F0000}"/>
    <cellStyle name="Comma 9 10 2" xfId="1555" xr:uid="{00000000-0005-0000-0000-0000740F0000}"/>
    <cellStyle name="Comma 9 10 3" xfId="1903" xr:uid="{00000000-0005-0000-0000-0000750F0000}"/>
    <cellStyle name="Comma 9 11" xfId="1272" xr:uid="{00000000-0005-0000-0000-0000760F0000}"/>
    <cellStyle name="Comma 9 11 2" xfId="1592" xr:uid="{00000000-0005-0000-0000-0000770F0000}"/>
    <cellStyle name="Comma 9 11 3" xfId="1940" xr:uid="{00000000-0005-0000-0000-0000780F0000}"/>
    <cellStyle name="Comma 9 12" xfId="1309" xr:uid="{00000000-0005-0000-0000-0000790F0000}"/>
    <cellStyle name="Comma 9 12 2" xfId="1629" xr:uid="{00000000-0005-0000-0000-00007A0F0000}"/>
    <cellStyle name="Comma 9 12 3" xfId="1977" xr:uid="{00000000-0005-0000-0000-00007B0F0000}"/>
    <cellStyle name="Comma 9 13" xfId="1336" xr:uid="{00000000-0005-0000-0000-00007C0F0000}"/>
    <cellStyle name="Comma 9 13 2" xfId="1651" xr:uid="{00000000-0005-0000-0000-00007D0F0000}"/>
    <cellStyle name="Comma 9 13 3" xfId="2003" xr:uid="{00000000-0005-0000-0000-00007E0F0000}"/>
    <cellStyle name="Comma 9 14" xfId="1397" xr:uid="{00000000-0005-0000-0000-00007F0F0000}"/>
    <cellStyle name="Comma 9 15" xfId="1710" xr:uid="{00000000-0005-0000-0000-0000800F0000}"/>
    <cellStyle name="Comma 9 16" xfId="6785" xr:uid="{DEFAAD1E-6D35-4359-97EC-361B6C2D8218}"/>
    <cellStyle name="Comma 9 2" xfId="495" xr:uid="{00000000-0005-0000-0000-0000810F0000}"/>
    <cellStyle name="Comma 9 2 10" xfId="1273" xr:uid="{00000000-0005-0000-0000-0000820F0000}"/>
    <cellStyle name="Comma 9 2 10 2" xfId="1593" xr:uid="{00000000-0005-0000-0000-0000830F0000}"/>
    <cellStyle name="Comma 9 2 10 3" xfId="1941" xr:uid="{00000000-0005-0000-0000-0000840F0000}"/>
    <cellStyle name="Comma 9 2 11" xfId="1310" xr:uid="{00000000-0005-0000-0000-0000850F0000}"/>
    <cellStyle name="Comma 9 2 11 2" xfId="1630" xr:uid="{00000000-0005-0000-0000-0000860F0000}"/>
    <cellStyle name="Comma 9 2 11 3" xfId="1978" xr:uid="{00000000-0005-0000-0000-0000870F0000}"/>
    <cellStyle name="Comma 9 2 12" xfId="1337" xr:uid="{00000000-0005-0000-0000-0000880F0000}"/>
    <cellStyle name="Comma 9 2 12 2" xfId="1652" xr:uid="{00000000-0005-0000-0000-0000890F0000}"/>
    <cellStyle name="Comma 9 2 12 3" xfId="2004" xr:uid="{00000000-0005-0000-0000-00008A0F0000}"/>
    <cellStyle name="Comma 9 2 13" xfId="1398" xr:uid="{00000000-0005-0000-0000-00008B0F0000}"/>
    <cellStyle name="Comma 9 2 14" xfId="1711" xr:uid="{00000000-0005-0000-0000-00008C0F0000}"/>
    <cellStyle name="Comma 9 2 2" xfId="496" xr:uid="{00000000-0005-0000-0000-00008D0F0000}"/>
    <cellStyle name="Comma 9 2 2 10" xfId="1712" xr:uid="{00000000-0005-0000-0000-00008E0F0000}"/>
    <cellStyle name="Comma 9 2 2 2" xfId="1125" xr:uid="{00000000-0005-0000-0000-00008F0F0000}"/>
    <cellStyle name="Comma 9 2 2 2 2" xfId="1446" xr:uid="{00000000-0005-0000-0000-0000900F0000}"/>
    <cellStyle name="Comma 9 2 2 2 3" xfId="1794" xr:uid="{00000000-0005-0000-0000-0000910F0000}"/>
    <cellStyle name="Comma 9 2 2 3" xfId="1163" xr:uid="{00000000-0005-0000-0000-0000920F0000}"/>
    <cellStyle name="Comma 9 2 2 3 2" xfId="1483" xr:uid="{00000000-0005-0000-0000-0000930F0000}"/>
    <cellStyle name="Comma 9 2 2 3 3" xfId="1831" xr:uid="{00000000-0005-0000-0000-0000940F0000}"/>
    <cellStyle name="Comma 9 2 2 4" xfId="1200" xr:uid="{00000000-0005-0000-0000-0000950F0000}"/>
    <cellStyle name="Comma 9 2 2 4 2" xfId="1520" xr:uid="{00000000-0005-0000-0000-0000960F0000}"/>
    <cellStyle name="Comma 9 2 2 4 3" xfId="1868" xr:uid="{00000000-0005-0000-0000-0000970F0000}"/>
    <cellStyle name="Comma 9 2 2 5" xfId="1237" xr:uid="{00000000-0005-0000-0000-0000980F0000}"/>
    <cellStyle name="Comma 9 2 2 5 2" xfId="1557" xr:uid="{00000000-0005-0000-0000-0000990F0000}"/>
    <cellStyle name="Comma 9 2 2 5 3" xfId="1905" xr:uid="{00000000-0005-0000-0000-00009A0F0000}"/>
    <cellStyle name="Comma 9 2 2 6" xfId="1274" xr:uid="{00000000-0005-0000-0000-00009B0F0000}"/>
    <cellStyle name="Comma 9 2 2 6 2" xfId="1594" xr:uid="{00000000-0005-0000-0000-00009C0F0000}"/>
    <cellStyle name="Comma 9 2 2 6 3" xfId="1942" xr:uid="{00000000-0005-0000-0000-00009D0F0000}"/>
    <cellStyle name="Comma 9 2 2 7" xfId="1311" xr:uid="{00000000-0005-0000-0000-00009E0F0000}"/>
    <cellStyle name="Comma 9 2 2 7 2" xfId="1631" xr:uid="{00000000-0005-0000-0000-00009F0F0000}"/>
    <cellStyle name="Comma 9 2 2 7 3" xfId="1979" xr:uid="{00000000-0005-0000-0000-0000A00F0000}"/>
    <cellStyle name="Comma 9 2 2 8" xfId="1362" xr:uid="{00000000-0005-0000-0000-0000A10F0000}"/>
    <cellStyle name="Comma 9 2 2 8 2" xfId="1669" xr:uid="{00000000-0005-0000-0000-0000A20F0000}"/>
    <cellStyle name="Comma 9 2 2 8 3" xfId="2027" xr:uid="{00000000-0005-0000-0000-0000A30F0000}"/>
    <cellStyle name="Comma 9 2 2 9" xfId="1399" xr:uid="{00000000-0005-0000-0000-0000A40F0000}"/>
    <cellStyle name="Comma 9 2 3" xfId="497" xr:uid="{00000000-0005-0000-0000-0000A50F0000}"/>
    <cellStyle name="Comma 9 2 4" xfId="498" xr:uid="{00000000-0005-0000-0000-0000A60F0000}"/>
    <cellStyle name="Comma 9 2 5" xfId="499" xr:uid="{00000000-0005-0000-0000-0000A70F0000}"/>
    <cellStyle name="Comma 9 2 5 10" xfId="1713" xr:uid="{00000000-0005-0000-0000-0000A80F0000}"/>
    <cellStyle name="Comma 9 2 5 2" xfId="1126" xr:uid="{00000000-0005-0000-0000-0000A90F0000}"/>
    <cellStyle name="Comma 9 2 5 2 2" xfId="1447" xr:uid="{00000000-0005-0000-0000-0000AA0F0000}"/>
    <cellStyle name="Comma 9 2 5 2 3" xfId="1795" xr:uid="{00000000-0005-0000-0000-0000AB0F0000}"/>
    <cellStyle name="Comma 9 2 5 3" xfId="1164" xr:uid="{00000000-0005-0000-0000-0000AC0F0000}"/>
    <cellStyle name="Comma 9 2 5 3 2" xfId="1484" xr:uid="{00000000-0005-0000-0000-0000AD0F0000}"/>
    <cellStyle name="Comma 9 2 5 3 3" xfId="1832" xr:uid="{00000000-0005-0000-0000-0000AE0F0000}"/>
    <cellStyle name="Comma 9 2 5 4" xfId="1201" xr:uid="{00000000-0005-0000-0000-0000AF0F0000}"/>
    <cellStyle name="Comma 9 2 5 4 2" xfId="1521" xr:uid="{00000000-0005-0000-0000-0000B00F0000}"/>
    <cellStyle name="Comma 9 2 5 4 3" xfId="1869" xr:uid="{00000000-0005-0000-0000-0000B10F0000}"/>
    <cellStyle name="Comma 9 2 5 5" xfId="1238" xr:uid="{00000000-0005-0000-0000-0000B20F0000}"/>
    <cellStyle name="Comma 9 2 5 5 2" xfId="1558" xr:uid="{00000000-0005-0000-0000-0000B30F0000}"/>
    <cellStyle name="Comma 9 2 5 5 3" xfId="1906" xr:uid="{00000000-0005-0000-0000-0000B40F0000}"/>
    <cellStyle name="Comma 9 2 5 6" xfId="1275" xr:uid="{00000000-0005-0000-0000-0000B50F0000}"/>
    <cellStyle name="Comma 9 2 5 6 2" xfId="1595" xr:uid="{00000000-0005-0000-0000-0000B60F0000}"/>
    <cellStyle name="Comma 9 2 5 6 3" xfId="1943" xr:uid="{00000000-0005-0000-0000-0000B70F0000}"/>
    <cellStyle name="Comma 9 2 5 7" xfId="1312" xr:uid="{00000000-0005-0000-0000-0000B80F0000}"/>
    <cellStyle name="Comma 9 2 5 7 2" xfId="1632" xr:uid="{00000000-0005-0000-0000-0000B90F0000}"/>
    <cellStyle name="Comma 9 2 5 7 3" xfId="1980" xr:uid="{00000000-0005-0000-0000-0000BA0F0000}"/>
    <cellStyle name="Comma 9 2 5 8" xfId="1363" xr:uid="{00000000-0005-0000-0000-0000BB0F0000}"/>
    <cellStyle name="Comma 9 2 5 8 2" xfId="1670" xr:uid="{00000000-0005-0000-0000-0000BC0F0000}"/>
    <cellStyle name="Comma 9 2 5 8 3" xfId="2028" xr:uid="{00000000-0005-0000-0000-0000BD0F0000}"/>
    <cellStyle name="Comma 9 2 5 9" xfId="1400" xr:uid="{00000000-0005-0000-0000-0000BE0F0000}"/>
    <cellStyle name="Comma 9 2 6" xfId="1124" xr:uid="{00000000-0005-0000-0000-0000BF0F0000}"/>
    <cellStyle name="Comma 9 2 6 2" xfId="1445" xr:uid="{00000000-0005-0000-0000-0000C00F0000}"/>
    <cellStyle name="Comma 9 2 6 3" xfId="1793" xr:uid="{00000000-0005-0000-0000-0000C10F0000}"/>
    <cellStyle name="Comma 9 2 7" xfId="1162" xr:uid="{00000000-0005-0000-0000-0000C20F0000}"/>
    <cellStyle name="Comma 9 2 7 2" xfId="1482" xr:uid="{00000000-0005-0000-0000-0000C30F0000}"/>
    <cellStyle name="Comma 9 2 7 3" xfId="1830" xr:uid="{00000000-0005-0000-0000-0000C40F0000}"/>
    <cellStyle name="Comma 9 2 8" xfId="1199" xr:uid="{00000000-0005-0000-0000-0000C50F0000}"/>
    <cellStyle name="Comma 9 2 8 2" xfId="1519" xr:uid="{00000000-0005-0000-0000-0000C60F0000}"/>
    <cellStyle name="Comma 9 2 8 3" xfId="1867" xr:uid="{00000000-0005-0000-0000-0000C70F0000}"/>
    <cellStyle name="Comma 9 2 9" xfId="1236" xr:uid="{00000000-0005-0000-0000-0000C80F0000}"/>
    <cellStyle name="Comma 9 2 9 2" xfId="1556" xr:uid="{00000000-0005-0000-0000-0000C90F0000}"/>
    <cellStyle name="Comma 9 2 9 3" xfId="1904" xr:uid="{00000000-0005-0000-0000-0000CA0F0000}"/>
    <cellStyle name="Comma 9 3" xfId="500" xr:uid="{00000000-0005-0000-0000-0000CB0F0000}"/>
    <cellStyle name="Comma 9 3 10" xfId="1714" xr:uid="{00000000-0005-0000-0000-0000CC0F0000}"/>
    <cellStyle name="Comma 9 3 2" xfId="1127" xr:uid="{00000000-0005-0000-0000-0000CD0F0000}"/>
    <cellStyle name="Comma 9 3 2 2" xfId="1448" xr:uid="{00000000-0005-0000-0000-0000CE0F0000}"/>
    <cellStyle name="Comma 9 3 2 3" xfId="1796" xr:uid="{00000000-0005-0000-0000-0000CF0F0000}"/>
    <cellStyle name="Comma 9 3 3" xfId="1165" xr:uid="{00000000-0005-0000-0000-0000D00F0000}"/>
    <cellStyle name="Comma 9 3 3 2" xfId="1485" xr:uid="{00000000-0005-0000-0000-0000D10F0000}"/>
    <cellStyle name="Comma 9 3 3 3" xfId="1833" xr:uid="{00000000-0005-0000-0000-0000D20F0000}"/>
    <cellStyle name="Comma 9 3 4" xfId="1202" xr:uid="{00000000-0005-0000-0000-0000D30F0000}"/>
    <cellStyle name="Comma 9 3 4 2" xfId="1522" xr:uid="{00000000-0005-0000-0000-0000D40F0000}"/>
    <cellStyle name="Comma 9 3 4 3" xfId="1870" xr:uid="{00000000-0005-0000-0000-0000D50F0000}"/>
    <cellStyle name="Comma 9 3 5" xfId="1239" xr:uid="{00000000-0005-0000-0000-0000D60F0000}"/>
    <cellStyle name="Comma 9 3 5 2" xfId="1559" xr:uid="{00000000-0005-0000-0000-0000D70F0000}"/>
    <cellStyle name="Comma 9 3 5 3" xfId="1907" xr:uid="{00000000-0005-0000-0000-0000D80F0000}"/>
    <cellStyle name="Comma 9 3 6" xfId="1276" xr:uid="{00000000-0005-0000-0000-0000D90F0000}"/>
    <cellStyle name="Comma 9 3 6 2" xfId="1596" xr:uid="{00000000-0005-0000-0000-0000DA0F0000}"/>
    <cellStyle name="Comma 9 3 6 3" xfId="1944" xr:uid="{00000000-0005-0000-0000-0000DB0F0000}"/>
    <cellStyle name="Comma 9 3 7" xfId="1313" xr:uid="{00000000-0005-0000-0000-0000DC0F0000}"/>
    <cellStyle name="Comma 9 3 7 2" xfId="1633" xr:uid="{00000000-0005-0000-0000-0000DD0F0000}"/>
    <cellStyle name="Comma 9 3 7 3" xfId="1981" xr:uid="{00000000-0005-0000-0000-0000DE0F0000}"/>
    <cellStyle name="Comma 9 3 8" xfId="1364" xr:uid="{00000000-0005-0000-0000-0000DF0F0000}"/>
    <cellStyle name="Comma 9 3 8 2" xfId="1671" xr:uid="{00000000-0005-0000-0000-0000E00F0000}"/>
    <cellStyle name="Comma 9 3 8 3" xfId="2029" xr:uid="{00000000-0005-0000-0000-0000E10F0000}"/>
    <cellStyle name="Comma 9 3 9" xfId="1401" xr:uid="{00000000-0005-0000-0000-0000E20F0000}"/>
    <cellStyle name="Comma 9 4" xfId="501" xr:uid="{00000000-0005-0000-0000-0000E30F0000}"/>
    <cellStyle name="Comma 9 5" xfId="502" xr:uid="{00000000-0005-0000-0000-0000E40F0000}"/>
    <cellStyle name="Comma 9 6" xfId="503" xr:uid="{00000000-0005-0000-0000-0000E50F0000}"/>
    <cellStyle name="Comma 9 6 10" xfId="1715" xr:uid="{00000000-0005-0000-0000-0000E60F0000}"/>
    <cellStyle name="Comma 9 6 2" xfId="1128" xr:uid="{00000000-0005-0000-0000-0000E70F0000}"/>
    <cellStyle name="Comma 9 6 2 2" xfId="1449" xr:uid="{00000000-0005-0000-0000-0000E80F0000}"/>
    <cellStyle name="Comma 9 6 2 3" xfId="1797" xr:uid="{00000000-0005-0000-0000-0000E90F0000}"/>
    <cellStyle name="Comma 9 6 3" xfId="1166" xr:uid="{00000000-0005-0000-0000-0000EA0F0000}"/>
    <cellStyle name="Comma 9 6 3 2" xfId="1486" xr:uid="{00000000-0005-0000-0000-0000EB0F0000}"/>
    <cellStyle name="Comma 9 6 3 3" xfId="1834" xr:uid="{00000000-0005-0000-0000-0000EC0F0000}"/>
    <cellStyle name="Comma 9 6 4" xfId="1203" xr:uid="{00000000-0005-0000-0000-0000ED0F0000}"/>
    <cellStyle name="Comma 9 6 4 2" xfId="1523" xr:uid="{00000000-0005-0000-0000-0000EE0F0000}"/>
    <cellStyle name="Comma 9 6 4 3" xfId="1871" xr:uid="{00000000-0005-0000-0000-0000EF0F0000}"/>
    <cellStyle name="Comma 9 6 5" xfId="1240" xr:uid="{00000000-0005-0000-0000-0000F00F0000}"/>
    <cellStyle name="Comma 9 6 5 2" xfId="1560" xr:uid="{00000000-0005-0000-0000-0000F10F0000}"/>
    <cellStyle name="Comma 9 6 5 3" xfId="1908" xr:uid="{00000000-0005-0000-0000-0000F20F0000}"/>
    <cellStyle name="Comma 9 6 6" xfId="1277" xr:uid="{00000000-0005-0000-0000-0000F30F0000}"/>
    <cellStyle name="Comma 9 6 6 2" xfId="1597" xr:uid="{00000000-0005-0000-0000-0000F40F0000}"/>
    <cellStyle name="Comma 9 6 6 3" xfId="1945" xr:uid="{00000000-0005-0000-0000-0000F50F0000}"/>
    <cellStyle name="Comma 9 6 7" xfId="1314" xr:uid="{00000000-0005-0000-0000-0000F60F0000}"/>
    <cellStyle name="Comma 9 6 7 2" xfId="1634" xr:uid="{00000000-0005-0000-0000-0000F70F0000}"/>
    <cellStyle name="Comma 9 6 7 3" xfId="1982" xr:uid="{00000000-0005-0000-0000-0000F80F0000}"/>
    <cellStyle name="Comma 9 6 8" xfId="1365" xr:uid="{00000000-0005-0000-0000-0000F90F0000}"/>
    <cellStyle name="Comma 9 6 8 2" xfId="1672" xr:uid="{00000000-0005-0000-0000-0000FA0F0000}"/>
    <cellStyle name="Comma 9 6 8 3" xfId="2030" xr:uid="{00000000-0005-0000-0000-0000FB0F0000}"/>
    <cellStyle name="Comma 9 6 9" xfId="1402" xr:uid="{00000000-0005-0000-0000-0000FC0F0000}"/>
    <cellStyle name="Comma 9 7" xfId="1123" xr:uid="{00000000-0005-0000-0000-0000FD0F0000}"/>
    <cellStyle name="Comma 9 7 2" xfId="1444" xr:uid="{00000000-0005-0000-0000-0000FE0F0000}"/>
    <cellStyle name="Comma 9 7 3" xfId="1792" xr:uid="{00000000-0005-0000-0000-0000FF0F0000}"/>
    <cellStyle name="Comma 9 8" xfId="1161" xr:uid="{00000000-0005-0000-0000-000000100000}"/>
    <cellStyle name="Comma 9 8 2" xfId="1481" xr:uid="{00000000-0005-0000-0000-000001100000}"/>
    <cellStyle name="Comma 9 8 3" xfId="1829" xr:uid="{00000000-0005-0000-0000-000002100000}"/>
    <cellStyle name="Comma 9 9" xfId="1198" xr:uid="{00000000-0005-0000-0000-000003100000}"/>
    <cellStyle name="Comma 9 9 2" xfId="1518" xr:uid="{00000000-0005-0000-0000-000004100000}"/>
    <cellStyle name="Comma 9 9 3" xfId="1866" xr:uid="{00000000-0005-0000-0000-000005100000}"/>
    <cellStyle name="Comma_Polux Tender troskovnik strojarski" xfId="6673" xr:uid="{00000000-0005-0000-0000-000006100000}"/>
    <cellStyle name="Comma0" xfId="4656" xr:uid="{00000000-0005-0000-0000-000007100000}"/>
    <cellStyle name="Commentaire" xfId="6042" xr:uid="{00000000-0005-0000-0000-000008100000}"/>
    <cellStyle name="Currency [00]" xfId="4657" xr:uid="{00000000-0005-0000-0000-000009100000}"/>
    <cellStyle name="Currency 10" xfId="4658" xr:uid="{00000000-0005-0000-0000-00000A100000}"/>
    <cellStyle name="Currency 10 2" xfId="6786" xr:uid="{2882249E-B3C7-40FC-8155-0B583DF5E63B}"/>
    <cellStyle name="Currency 11" xfId="4659" xr:uid="{00000000-0005-0000-0000-00000B100000}"/>
    <cellStyle name="Currency 11 2" xfId="6787" xr:uid="{AC91B307-FEE1-4CA4-96B6-271A1AE5552F}"/>
    <cellStyle name="Currency 12" xfId="4660" xr:uid="{00000000-0005-0000-0000-00000C100000}"/>
    <cellStyle name="Currency 12 2" xfId="6788" xr:uid="{69F9F18B-E2B9-4D75-A00E-BFFE05F10784}"/>
    <cellStyle name="Currency 13" xfId="4661" xr:uid="{00000000-0005-0000-0000-00000D100000}"/>
    <cellStyle name="Currency 13 2" xfId="6789" xr:uid="{4AB62C5C-FC2D-4469-8594-297AC603F462}"/>
    <cellStyle name="Currency 14" xfId="4662" xr:uid="{00000000-0005-0000-0000-00000E100000}"/>
    <cellStyle name="Currency 14 2" xfId="6790" xr:uid="{35C57708-4747-4D46-8919-0082C4D35974}"/>
    <cellStyle name="Currency 15" xfId="4663" xr:uid="{00000000-0005-0000-0000-00000F100000}"/>
    <cellStyle name="Currency 15 2" xfId="6791" xr:uid="{5EA5C701-7329-4722-8F98-5DBF7692D171}"/>
    <cellStyle name="Currency 16" xfId="4664" xr:uid="{00000000-0005-0000-0000-000010100000}"/>
    <cellStyle name="Currency 16 2" xfId="6792" xr:uid="{85D32A23-1CA5-45E2-BF2C-077D38BB27AC}"/>
    <cellStyle name="Currency 17" xfId="4665" xr:uid="{00000000-0005-0000-0000-000011100000}"/>
    <cellStyle name="Currency 17 2" xfId="6793" xr:uid="{2CEA91C9-32FA-48D8-91B8-F64FF94BB3B3}"/>
    <cellStyle name="Currency 2" xfId="4666" xr:uid="{00000000-0005-0000-0000-000012100000}"/>
    <cellStyle name="Currency 2 2" xfId="6338" xr:uid="{00000000-0005-0000-0000-000013100000}"/>
    <cellStyle name="Currency 2 3" xfId="6794" xr:uid="{3A977101-A9C9-48FB-A705-C23795C0C541}"/>
    <cellStyle name="Currency 3" xfId="4667" xr:uid="{00000000-0005-0000-0000-000014100000}"/>
    <cellStyle name="Currency 3 2" xfId="6795" xr:uid="{4CB4A615-F06F-46DF-83DF-2F9856D183D3}"/>
    <cellStyle name="Currency 4" xfId="4668" xr:uid="{00000000-0005-0000-0000-000015100000}"/>
    <cellStyle name="Currency 4 2" xfId="6043" xr:uid="{00000000-0005-0000-0000-000016100000}"/>
    <cellStyle name="Currency 4 2 2" xfId="6044" xr:uid="{00000000-0005-0000-0000-000017100000}"/>
    <cellStyle name="Currency 4 2 3" xfId="6045" xr:uid="{00000000-0005-0000-0000-000018100000}"/>
    <cellStyle name="Currency 4 3" xfId="6046" xr:uid="{00000000-0005-0000-0000-000019100000}"/>
    <cellStyle name="Currency 4 4" xfId="6047" xr:uid="{00000000-0005-0000-0000-00001A100000}"/>
    <cellStyle name="Currency 4 5" xfId="6796" xr:uid="{360FFD27-936A-444B-938B-B3AED01E10C3}"/>
    <cellStyle name="Currency 5" xfId="4669" xr:uid="{00000000-0005-0000-0000-00001B100000}"/>
    <cellStyle name="Currency 5 2" xfId="6797" xr:uid="{61C677D0-81F7-43CC-BA64-633269622BFC}"/>
    <cellStyle name="Currency 6" xfId="4670" xr:uid="{00000000-0005-0000-0000-00001C100000}"/>
    <cellStyle name="Currency 6 2" xfId="6798" xr:uid="{17B9A361-5681-403B-AADF-BCCC3D5F3D53}"/>
    <cellStyle name="Currency 7" xfId="4671" xr:uid="{00000000-0005-0000-0000-00001D100000}"/>
    <cellStyle name="Currency 7 2" xfId="6799" xr:uid="{F31F4C27-2DC7-4A91-9567-1B1718BD6F48}"/>
    <cellStyle name="Currency 8" xfId="4672" xr:uid="{00000000-0005-0000-0000-00001E100000}"/>
    <cellStyle name="Currency 8 2" xfId="6800" xr:uid="{457C9DFE-ED5E-4FF3-9E44-75EEA91CF884}"/>
    <cellStyle name="Currency 9" xfId="4673" xr:uid="{00000000-0005-0000-0000-00001F100000}"/>
    <cellStyle name="Currency 9 2" xfId="6801" xr:uid="{4896991B-722A-429C-A5DB-3B9D9AA76016}"/>
    <cellStyle name="Currency0" xfId="4674" xr:uid="{00000000-0005-0000-0000-000020100000}"/>
    <cellStyle name="čárky [0]_rabatove_kategorie" xfId="6048" xr:uid="{00000000-0005-0000-0000-000021100000}"/>
    <cellStyle name="Date Short" xfId="4675" xr:uid="{00000000-0005-0000-0000-000022100000}"/>
    <cellStyle name="Dezimal [0]_laroux" xfId="4676" xr:uid="{00000000-0005-0000-0000-000023100000}"/>
    <cellStyle name="Dezimal_laroux" xfId="4677" xr:uid="{00000000-0005-0000-0000-000024100000}"/>
    <cellStyle name="Dobro 2" xfId="4678" xr:uid="{00000000-0005-0000-0000-000025100000}"/>
    <cellStyle name="Dobro 2 2" xfId="4679" xr:uid="{00000000-0005-0000-0000-000026100000}"/>
    <cellStyle name="Dobro 3" xfId="4680" xr:uid="{00000000-0005-0000-0000-000027100000}"/>
    <cellStyle name="Dziesiętny [0]_Cennik_A" xfId="6049" xr:uid="{00000000-0005-0000-0000-000028100000}"/>
    <cellStyle name="Dziesiętny_Cennik_A" xfId="6050" xr:uid="{00000000-0005-0000-0000-000029100000}"/>
    <cellStyle name="Enter Currency (0)" xfId="4681" xr:uid="{00000000-0005-0000-0000-00002A100000}"/>
    <cellStyle name="Enter Currency (2)" xfId="4682" xr:uid="{00000000-0005-0000-0000-00002B100000}"/>
    <cellStyle name="Enter Units (0)" xfId="4683" xr:uid="{00000000-0005-0000-0000-00002C100000}"/>
    <cellStyle name="Enter Units (1)" xfId="4684" xr:uid="{00000000-0005-0000-0000-00002D100000}"/>
    <cellStyle name="Enter Units (2)" xfId="4685" xr:uid="{00000000-0005-0000-0000-00002E100000}"/>
    <cellStyle name="Entrée" xfId="6051" xr:uid="{00000000-0005-0000-0000-00002F100000}"/>
    <cellStyle name="Error" xfId="4686" xr:uid="{00000000-0005-0000-0000-000030100000}"/>
    <cellStyle name="Error 2" xfId="4687" xr:uid="{00000000-0005-0000-0000-000031100000}"/>
    <cellStyle name="Euro" xfId="6052" xr:uid="{00000000-0005-0000-0000-000032100000}"/>
    <cellStyle name="Euro 10" xfId="6053" xr:uid="{00000000-0005-0000-0000-000033100000}"/>
    <cellStyle name="Euro 10 2" xfId="6054" xr:uid="{00000000-0005-0000-0000-000034100000}"/>
    <cellStyle name="Euro 11" xfId="6055" xr:uid="{00000000-0005-0000-0000-000035100000}"/>
    <cellStyle name="Euro 11 2" xfId="6056" xr:uid="{00000000-0005-0000-0000-000036100000}"/>
    <cellStyle name="Euro 12" xfId="6057" xr:uid="{00000000-0005-0000-0000-000037100000}"/>
    <cellStyle name="Euro 12 2" xfId="6058" xr:uid="{00000000-0005-0000-0000-000038100000}"/>
    <cellStyle name="Euro 13" xfId="6059" xr:uid="{00000000-0005-0000-0000-000039100000}"/>
    <cellStyle name="Euro 13 2" xfId="6060" xr:uid="{00000000-0005-0000-0000-00003A100000}"/>
    <cellStyle name="Euro 14" xfId="6061" xr:uid="{00000000-0005-0000-0000-00003B100000}"/>
    <cellStyle name="Euro 2" xfId="6062" xr:uid="{00000000-0005-0000-0000-00003C100000}"/>
    <cellStyle name="Euro 2 2" xfId="6063" xr:uid="{00000000-0005-0000-0000-00003D100000}"/>
    <cellStyle name="Euro 3" xfId="6064" xr:uid="{00000000-0005-0000-0000-00003E100000}"/>
    <cellStyle name="Euro 3 2" xfId="6065" xr:uid="{00000000-0005-0000-0000-00003F100000}"/>
    <cellStyle name="Euro 4" xfId="6066" xr:uid="{00000000-0005-0000-0000-000040100000}"/>
    <cellStyle name="Euro 4 2" xfId="6067" xr:uid="{00000000-0005-0000-0000-000041100000}"/>
    <cellStyle name="Euro 5" xfId="6068" xr:uid="{00000000-0005-0000-0000-000042100000}"/>
    <cellStyle name="Euro 5 2" xfId="6069" xr:uid="{00000000-0005-0000-0000-000043100000}"/>
    <cellStyle name="Euro 6" xfId="6070" xr:uid="{00000000-0005-0000-0000-000044100000}"/>
    <cellStyle name="Euro 6 2" xfId="6071" xr:uid="{00000000-0005-0000-0000-000045100000}"/>
    <cellStyle name="Euro 7" xfId="6072" xr:uid="{00000000-0005-0000-0000-000046100000}"/>
    <cellStyle name="Euro 7 2" xfId="6073" xr:uid="{00000000-0005-0000-0000-000047100000}"/>
    <cellStyle name="Euro 8" xfId="6074" xr:uid="{00000000-0005-0000-0000-000048100000}"/>
    <cellStyle name="Euro 8 2" xfId="6075" xr:uid="{00000000-0005-0000-0000-000049100000}"/>
    <cellStyle name="Euro 9" xfId="6076" xr:uid="{00000000-0005-0000-0000-00004A100000}"/>
    <cellStyle name="Euro 9 2" xfId="6077" xr:uid="{00000000-0005-0000-0000-00004B100000}"/>
    <cellStyle name="Excel Built-in Normal" xfId="504" xr:uid="{00000000-0005-0000-0000-00004C100000}"/>
    <cellStyle name="Excel Built-in Normal 1" xfId="6078" xr:uid="{00000000-0005-0000-0000-00004D100000}"/>
    <cellStyle name="Excel Built-in Normal 2" xfId="6520" xr:uid="{00000000-0005-0000-0000-00004E100000}"/>
    <cellStyle name="Excel Built-in Normal 3" xfId="6802" xr:uid="{297B3453-39BF-472A-91A9-2ADA7099548E}"/>
    <cellStyle name="Explanatory Text 10" xfId="6079" xr:uid="{00000000-0005-0000-0000-00004F100000}"/>
    <cellStyle name="Explanatory Text 11" xfId="6080" xr:uid="{00000000-0005-0000-0000-000050100000}"/>
    <cellStyle name="Explanatory Text 12" xfId="6081" xr:uid="{00000000-0005-0000-0000-000051100000}"/>
    <cellStyle name="Explanatory Text 13" xfId="6082" xr:uid="{00000000-0005-0000-0000-000052100000}"/>
    <cellStyle name="Explanatory Text 14" xfId="6083" xr:uid="{00000000-0005-0000-0000-000053100000}"/>
    <cellStyle name="Explanatory Text 15" xfId="6084" xr:uid="{00000000-0005-0000-0000-000054100000}"/>
    <cellStyle name="Explanatory Text 2" xfId="505" xr:uid="{00000000-0005-0000-0000-000055100000}"/>
    <cellStyle name="Explanatory Text 2 2" xfId="506" xr:uid="{00000000-0005-0000-0000-000056100000}"/>
    <cellStyle name="Explanatory Text 2 3" xfId="6521" xr:uid="{00000000-0005-0000-0000-000057100000}"/>
    <cellStyle name="Explanatory Text 2 4" xfId="6803" xr:uid="{86E83EE7-0BEC-4B4D-B6DE-91D50E404D9C}"/>
    <cellStyle name="Explanatory Text 3" xfId="507" xr:uid="{00000000-0005-0000-0000-000058100000}"/>
    <cellStyle name="Explanatory Text 3 10" xfId="4688" xr:uid="{00000000-0005-0000-0000-000059100000}"/>
    <cellStyle name="Explanatory Text 3 11" xfId="4689" xr:uid="{00000000-0005-0000-0000-00005A100000}"/>
    <cellStyle name="Explanatory Text 3 12" xfId="4690" xr:uid="{00000000-0005-0000-0000-00005B100000}"/>
    <cellStyle name="Explanatory Text 3 13" xfId="4691" xr:uid="{00000000-0005-0000-0000-00005C100000}"/>
    <cellStyle name="Explanatory Text 3 14" xfId="4692" xr:uid="{00000000-0005-0000-0000-00005D100000}"/>
    <cellStyle name="Explanatory Text 3 15" xfId="4693" xr:uid="{00000000-0005-0000-0000-00005E100000}"/>
    <cellStyle name="Explanatory Text 3 16" xfId="4694" xr:uid="{00000000-0005-0000-0000-00005F100000}"/>
    <cellStyle name="Explanatory Text 3 17" xfId="4695" xr:uid="{00000000-0005-0000-0000-000060100000}"/>
    <cellStyle name="Explanatory Text 3 18" xfId="4696" xr:uid="{00000000-0005-0000-0000-000061100000}"/>
    <cellStyle name="Explanatory Text 3 19" xfId="4697" xr:uid="{00000000-0005-0000-0000-000062100000}"/>
    <cellStyle name="Explanatory Text 3 2" xfId="508" xr:uid="{00000000-0005-0000-0000-000063100000}"/>
    <cellStyle name="Explanatory Text 3 2 2" xfId="6804" xr:uid="{BE729259-9943-4B20-90CB-F4C4E0138136}"/>
    <cellStyle name="Explanatory Text 3 20" xfId="4698" xr:uid="{00000000-0005-0000-0000-000064100000}"/>
    <cellStyle name="Explanatory Text 3 21" xfId="4699" xr:uid="{00000000-0005-0000-0000-000065100000}"/>
    <cellStyle name="Explanatory Text 3 22" xfId="4700" xr:uid="{00000000-0005-0000-0000-000066100000}"/>
    <cellStyle name="Explanatory Text 3 23" xfId="4701" xr:uid="{00000000-0005-0000-0000-000067100000}"/>
    <cellStyle name="Explanatory Text 3 24" xfId="4702" xr:uid="{00000000-0005-0000-0000-000068100000}"/>
    <cellStyle name="Explanatory Text 3 25" xfId="4703" xr:uid="{00000000-0005-0000-0000-000069100000}"/>
    <cellStyle name="Explanatory Text 3 26" xfId="4704" xr:uid="{00000000-0005-0000-0000-00006A100000}"/>
    <cellStyle name="Explanatory Text 3 27" xfId="4705" xr:uid="{00000000-0005-0000-0000-00006B100000}"/>
    <cellStyle name="Explanatory Text 3 28" xfId="4706" xr:uid="{00000000-0005-0000-0000-00006C100000}"/>
    <cellStyle name="Explanatory Text 3 29" xfId="6522" xr:uid="{00000000-0005-0000-0000-00006D100000}"/>
    <cellStyle name="Explanatory Text 3 3" xfId="4707" xr:uid="{00000000-0005-0000-0000-00006E100000}"/>
    <cellStyle name="Explanatory Text 3 4" xfId="4708" xr:uid="{00000000-0005-0000-0000-00006F100000}"/>
    <cellStyle name="Explanatory Text 3 5" xfId="4709" xr:uid="{00000000-0005-0000-0000-000070100000}"/>
    <cellStyle name="Explanatory Text 3 6" xfId="4710" xr:uid="{00000000-0005-0000-0000-000071100000}"/>
    <cellStyle name="Explanatory Text 3 7" xfId="4711" xr:uid="{00000000-0005-0000-0000-000072100000}"/>
    <cellStyle name="Explanatory Text 3 8" xfId="4712" xr:uid="{00000000-0005-0000-0000-000073100000}"/>
    <cellStyle name="Explanatory Text 3 9" xfId="4713" xr:uid="{00000000-0005-0000-0000-000074100000}"/>
    <cellStyle name="Explanatory Text 4" xfId="509" xr:uid="{00000000-0005-0000-0000-000075100000}"/>
    <cellStyle name="Explanatory Text 4 10" xfId="4714" xr:uid="{00000000-0005-0000-0000-000076100000}"/>
    <cellStyle name="Explanatory Text 4 11" xfId="4715" xr:uid="{00000000-0005-0000-0000-000077100000}"/>
    <cellStyle name="Explanatory Text 4 12" xfId="4716" xr:uid="{00000000-0005-0000-0000-000078100000}"/>
    <cellStyle name="Explanatory Text 4 13" xfId="4717" xr:uid="{00000000-0005-0000-0000-000079100000}"/>
    <cellStyle name="Explanatory Text 4 14" xfId="4718" xr:uid="{00000000-0005-0000-0000-00007A100000}"/>
    <cellStyle name="Explanatory Text 4 15" xfId="4719" xr:uid="{00000000-0005-0000-0000-00007B100000}"/>
    <cellStyle name="Explanatory Text 4 16" xfId="4720" xr:uid="{00000000-0005-0000-0000-00007C100000}"/>
    <cellStyle name="Explanatory Text 4 17" xfId="4721" xr:uid="{00000000-0005-0000-0000-00007D100000}"/>
    <cellStyle name="Explanatory Text 4 18" xfId="4722" xr:uid="{00000000-0005-0000-0000-00007E100000}"/>
    <cellStyle name="Explanatory Text 4 19" xfId="4723" xr:uid="{00000000-0005-0000-0000-00007F100000}"/>
    <cellStyle name="Explanatory Text 4 2" xfId="510" xr:uid="{00000000-0005-0000-0000-000080100000}"/>
    <cellStyle name="Explanatory Text 4 2 2" xfId="6805" xr:uid="{04D5DA51-5F19-437C-BAD1-A5F969B59761}"/>
    <cellStyle name="Explanatory Text 4 20" xfId="4724" xr:uid="{00000000-0005-0000-0000-000081100000}"/>
    <cellStyle name="Explanatory Text 4 21" xfId="4725" xr:uid="{00000000-0005-0000-0000-000082100000}"/>
    <cellStyle name="Explanatory Text 4 22" xfId="4726" xr:uid="{00000000-0005-0000-0000-000083100000}"/>
    <cellStyle name="Explanatory Text 4 23" xfId="4727" xr:uid="{00000000-0005-0000-0000-000084100000}"/>
    <cellStyle name="Explanatory Text 4 24" xfId="4728" xr:uid="{00000000-0005-0000-0000-000085100000}"/>
    <cellStyle name="Explanatory Text 4 25" xfId="4729" xr:uid="{00000000-0005-0000-0000-000086100000}"/>
    <cellStyle name="Explanatory Text 4 26" xfId="6523" xr:uid="{00000000-0005-0000-0000-000087100000}"/>
    <cellStyle name="Explanatory Text 4 3" xfId="4730" xr:uid="{00000000-0005-0000-0000-000088100000}"/>
    <cellStyle name="Explanatory Text 4 4" xfId="4731" xr:uid="{00000000-0005-0000-0000-000089100000}"/>
    <cellStyle name="Explanatory Text 4 5" xfId="4732" xr:uid="{00000000-0005-0000-0000-00008A100000}"/>
    <cellStyle name="Explanatory Text 4 6" xfId="4733" xr:uid="{00000000-0005-0000-0000-00008B100000}"/>
    <cellStyle name="Explanatory Text 4 7" xfId="4734" xr:uid="{00000000-0005-0000-0000-00008C100000}"/>
    <cellStyle name="Explanatory Text 4 8" xfId="4735" xr:uid="{00000000-0005-0000-0000-00008D100000}"/>
    <cellStyle name="Explanatory Text 4 9" xfId="4736" xr:uid="{00000000-0005-0000-0000-00008E100000}"/>
    <cellStyle name="Explanatory Text 5" xfId="511" xr:uid="{00000000-0005-0000-0000-00008F100000}"/>
    <cellStyle name="Explanatory Text 5 2" xfId="512" xr:uid="{00000000-0005-0000-0000-000090100000}"/>
    <cellStyle name="Explanatory Text 5 3" xfId="6524" xr:uid="{00000000-0005-0000-0000-000091100000}"/>
    <cellStyle name="Explanatory Text 6" xfId="513" xr:uid="{00000000-0005-0000-0000-000092100000}"/>
    <cellStyle name="Explanatory Text 6 2" xfId="514" xr:uid="{00000000-0005-0000-0000-000093100000}"/>
    <cellStyle name="Explanatory Text 6 3" xfId="6525" xr:uid="{00000000-0005-0000-0000-000094100000}"/>
    <cellStyle name="Explanatory Text 7" xfId="6085" xr:uid="{00000000-0005-0000-0000-000095100000}"/>
    <cellStyle name="Explanatory Text 8" xfId="6086" xr:uid="{00000000-0005-0000-0000-000096100000}"/>
    <cellStyle name="Explanatory Text 9" xfId="6087" xr:uid="{00000000-0005-0000-0000-000097100000}"/>
    <cellStyle name="Footnote" xfId="4737" xr:uid="{00000000-0005-0000-0000-000098100000}"/>
    <cellStyle name="Footnote 2" xfId="4738" xr:uid="{00000000-0005-0000-0000-000099100000}"/>
    <cellStyle name="Good 10" xfId="6088" xr:uid="{00000000-0005-0000-0000-00009A100000}"/>
    <cellStyle name="Good 11" xfId="6089" xr:uid="{00000000-0005-0000-0000-00009B100000}"/>
    <cellStyle name="Good 12" xfId="6090" xr:uid="{00000000-0005-0000-0000-00009C100000}"/>
    <cellStyle name="Good 13" xfId="6091" xr:uid="{00000000-0005-0000-0000-00009D100000}"/>
    <cellStyle name="Good 14" xfId="6092" xr:uid="{00000000-0005-0000-0000-00009E100000}"/>
    <cellStyle name="Good 2" xfId="515" xr:uid="{00000000-0005-0000-0000-00009F100000}"/>
    <cellStyle name="Good 2 2" xfId="516" xr:uid="{00000000-0005-0000-0000-0000A0100000}"/>
    <cellStyle name="Good 2 2 2" xfId="6807" xr:uid="{52D70130-087B-4BE0-9DD5-FAF0925598BF}"/>
    <cellStyle name="Good 2 3" xfId="4739" xr:uid="{00000000-0005-0000-0000-0000A1100000}"/>
    <cellStyle name="Good 2 4" xfId="6526" xr:uid="{00000000-0005-0000-0000-0000A2100000}"/>
    <cellStyle name="Good 2 5" xfId="6806" xr:uid="{FEAFA7B9-B82E-4435-A4F0-3638C7FA8459}"/>
    <cellStyle name="Good 3" xfId="517" xr:uid="{00000000-0005-0000-0000-0000A3100000}"/>
    <cellStyle name="Good 3 10" xfId="4740" xr:uid="{00000000-0005-0000-0000-0000A4100000}"/>
    <cellStyle name="Good 3 11" xfId="4741" xr:uid="{00000000-0005-0000-0000-0000A5100000}"/>
    <cellStyle name="Good 3 12" xfId="4742" xr:uid="{00000000-0005-0000-0000-0000A6100000}"/>
    <cellStyle name="Good 3 13" xfId="4743" xr:uid="{00000000-0005-0000-0000-0000A7100000}"/>
    <cellStyle name="Good 3 14" xfId="4744" xr:uid="{00000000-0005-0000-0000-0000A8100000}"/>
    <cellStyle name="Good 3 15" xfId="4745" xr:uid="{00000000-0005-0000-0000-0000A9100000}"/>
    <cellStyle name="Good 3 16" xfId="4746" xr:uid="{00000000-0005-0000-0000-0000AA100000}"/>
    <cellStyle name="Good 3 17" xfId="4747" xr:uid="{00000000-0005-0000-0000-0000AB100000}"/>
    <cellStyle name="Good 3 18" xfId="4748" xr:uid="{00000000-0005-0000-0000-0000AC100000}"/>
    <cellStyle name="Good 3 19" xfId="4749" xr:uid="{00000000-0005-0000-0000-0000AD100000}"/>
    <cellStyle name="Good 3 2" xfId="518" xr:uid="{00000000-0005-0000-0000-0000AE100000}"/>
    <cellStyle name="Good 3 2 2" xfId="6808" xr:uid="{FAA295DB-65E4-42D7-829E-92E2DA109811}"/>
    <cellStyle name="Good 3 20" xfId="4750" xr:uid="{00000000-0005-0000-0000-0000AF100000}"/>
    <cellStyle name="Good 3 21" xfId="4751" xr:uid="{00000000-0005-0000-0000-0000B0100000}"/>
    <cellStyle name="Good 3 22" xfId="4752" xr:uid="{00000000-0005-0000-0000-0000B1100000}"/>
    <cellStyle name="Good 3 23" xfId="4753" xr:uid="{00000000-0005-0000-0000-0000B2100000}"/>
    <cellStyle name="Good 3 24" xfId="4754" xr:uid="{00000000-0005-0000-0000-0000B3100000}"/>
    <cellStyle name="Good 3 25" xfId="4755" xr:uid="{00000000-0005-0000-0000-0000B4100000}"/>
    <cellStyle name="Good 3 26" xfId="4756" xr:uid="{00000000-0005-0000-0000-0000B5100000}"/>
    <cellStyle name="Good 3 27" xfId="4757" xr:uid="{00000000-0005-0000-0000-0000B6100000}"/>
    <cellStyle name="Good 3 28" xfId="4758" xr:uid="{00000000-0005-0000-0000-0000B7100000}"/>
    <cellStyle name="Good 3 29" xfId="6527" xr:uid="{00000000-0005-0000-0000-0000B8100000}"/>
    <cellStyle name="Good 3 3" xfId="4759" xr:uid="{00000000-0005-0000-0000-0000B9100000}"/>
    <cellStyle name="Good 3 4" xfId="4760" xr:uid="{00000000-0005-0000-0000-0000BA100000}"/>
    <cellStyle name="Good 3 5" xfId="4761" xr:uid="{00000000-0005-0000-0000-0000BB100000}"/>
    <cellStyle name="Good 3 6" xfId="4762" xr:uid="{00000000-0005-0000-0000-0000BC100000}"/>
    <cellStyle name="Good 3 7" xfId="4763" xr:uid="{00000000-0005-0000-0000-0000BD100000}"/>
    <cellStyle name="Good 3 8" xfId="4764" xr:uid="{00000000-0005-0000-0000-0000BE100000}"/>
    <cellStyle name="Good 3 9" xfId="4765" xr:uid="{00000000-0005-0000-0000-0000BF100000}"/>
    <cellStyle name="Good 4" xfId="519" xr:uid="{00000000-0005-0000-0000-0000C0100000}"/>
    <cellStyle name="Good 4 10" xfId="4766" xr:uid="{00000000-0005-0000-0000-0000C1100000}"/>
    <cellStyle name="Good 4 11" xfId="4767" xr:uid="{00000000-0005-0000-0000-0000C2100000}"/>
    <cellStyle name="Good 4 12" xfId="4768" xr:uid="{00000000-0005-0000-0000-0000C3100000}"/>
    <cellStyle name="Good 4 13" xfId="4769" xr:uid="{00000000-0005-0000-0000-0000C4100000}"/>
    <cellStyle name="Good 4 14" xfId="4770" xr:uid="{00000000-0005-0000-0000-0000C5100000}"/>
    <cellStyle name="Good 4 15" xfId="4771" xr:uid="{00000000-0005-0000-0000-0000C6100000}"/>
    <cellStyle name="Good 4 16" xfId="4772" xr:uid="{00000000-0005-0000-0000-0000C7100000}"/>
    <cellStyle name="Good 4 17" xfId="4773" xr:uid="{00000000-0005-0000-0000-0000C8100000}"/>
    <cellStyle name="Good 4 18" xfId="4774" xr:uid="{00000000-0005-0000-0000-0000C9100000}"/>
    <cellStyle name="Good 4 19" xfId="4775" xr:uid="{00000000-0005-0000-0000-0000CA100000}"/>
    <cellStyle name="Good 4 2" xfId="520" xr:uid="{00000000-0005-0000-0000-0000CB100000}"/>
    <cellStyle name="Good 4 2 2" xfId="6809" xr:uid="{1EC49170-B525-47A5-93BA-ECAE0636C6E7}"/>
    <cellStyle name="Good 4 20" xfId="4776" xr:uid="{00000000-0005-0000-0000-0000CC100000}"/>
    <cellStyle name="Good 4 21" xfId="4777" xr:uid="{00000000-0005-0000-0000-0000CD100000}"/>
    <cellStyle name="Good 4 22" xfId="4778" xr:uid="{00000000-0005-0000-0000-0000CE100000}"/>
    <cellStyle name="Good 4 23" xfId="4779" xr:uid="{00000000-0005-0000-0000-0000CF100000}"/>
    <cellStyle name="Good 4 24" xfId="4780" xr:uid="{00000000-0005-0000-0000-0000D0100000}"/>
    <cellStyle name="Good 4 25" xfId="4781" xr:uid="{00000000-0005-0000-0000-0000D1100000}"/>
    <cellStyle name="Good 4 26" xfId="6528" xr:uid="{00000000-0005-0000-0000-0000D2100000}"/>
    <cellStyle name="Good 4 3" xfId="4782" xr:uid="{00000000-0005-0000-0000-0000D3100000}"/>
    <cellStyle name="Good 4 4" xfId="4783" xr:uid="{00000000-0005-0000-0000-0000D4100000}"/>
    <cellStyle name="Good 4 5" xfId="4784" xr:uid="{00000000-0005-0000-0000-0000D5100000}"/>
    <cellStyle name="Good 4 6" xfId="4785" xr:uid="{00000000-0005-0000-0000-0000D6100000}"/>
    <cellStyle name="Good 4 7" xfId="4786" xr:uid="{00000000-0005-0000-0000-0000D7100000}"/>
    <cellStyle name="Good 4 8" xfId="4787" xr:uid="{00000000-0005-0000-0000-0000D8100000}"/>
    <cellStyle name="Good 4 9" xfId="4788" xr:uid="{00000000-0005-0000-0000-0000D9100000}"/>
    <cellStyle name="Good 5" xfId="521" xr:uid="{00000000-0005-0000-0000-0000DA100000}"/>
    <cellStyle name="Good 5 2" xfId="522" xr:uid="{00000000-0005-0000-0000-0000DB100000}"/>
    <cellStyle name="Good 5 3" xfId="6529" xr:uid="{00000000-0005-0000-0000-0000DC100000}"/>
    <cellStyle name="Good 6" xfId="523" xr:uid="{00000000-0005-0000-0000-0000DD100000}"/>
    <cellStyle name="Good 6 2" xfId="524" xr:uid="{00000000-0005-0000-0000-0000DE100000}"/>
    <cellStyle name="Good 6 3" xfId="6530" xr:uid="{00000000-0005-0000-0000-0000DF100000}"/>
    <cellStyle name="Good 7" xfId="6093" xr:uid="{00000000-0005-0000-0000-0000E0100000}"/>
    <cellStyle name="Good 8" xfId="6094" xr:uid="{00000000-0005-0000-0000-0000E1100000}"/>
    <cellStyle name="Good 9" xfId="6095" xr:uid="{00000000-0005-0000-0000-0000E2100000}"/>
    <cellStyle name="Grey" xfId="4789" xr:uid="{00000000-0005-0000-0000-0000E3100000}"/>
    <cellStyle name="Header1" xfId="4790" xr:uid="{00000000-0005-0000-0000-0000E4100000}"/>
    <cellStyle name="Header2" xfId="4791" xr:uid="{00000000-0005-0000-0000-0000E5100000}"/>
    <cellStyle name="Heading" xfId="525" xr:uid="{00000000-0005-0000-0000-0000E6100000}"/>
    <cellStyle name="Heading 1 10" xfId="6096" xr:uid="{00000000-0005-0000-0000-0000E7100000}"/>
    <cellStyle name="Heading 1 11" xfId="6097" xr:uid="{00000000-0005-0000-0000-0000E8100000}"/>
    <cellStyle name="Heading 1 12" xfId="6098" xr:uid="{00000000-0005-0000-0000-0000E9100000}"/>
    <cellStyle name="Heading 1 13" xfId="6099" xr:uid="{00000000-0005-0000-0000-0000EA100000}"/>
    <cellStyle name="Heading 1 14" xfId="6100" xr:uid="{00000000-0005-0000-0000-0000EB100000}"/>
    <cellStyle name="Heading 1 15" xfId="6101" xr:uid="{00000000-0005-0000-0000-0000EC100000}"/>
    <cellStyle name="Heading 1 2" xfId="526" xr:uid="{00000000-0005-0000-0000-0000ED100000}"/>
    <cellStyle name="Heading 1 2 2" xfId="527" xr:uid="{00000000-0005-0000-0000-0000EE100000}"/>
    <cellStyle name="Heading 1 2 2 2" xfId="6812" xr:uid="{30415BFC-605F-4E00-80AC-BFA409D108E7}"/>
    <cellStyle name="Heading 1 2 3" xfId="4792" xr:uid="{00000000-0005-0000-0000-0000EF100000}"/>
    <cellStyle name="Heading 1 2 4" xfId="6531" xr:uid="{00000000-0005-0000-0000-0000F0100000}"/>
    <cellStyle name="Heading 1 2 5" xfId="6811" xr:uid="{86071097-D064-4626-995B-D6C95D845ED0}"/>
    <cellStyle name="Heading 1 3" xfId="528" xr:uid="{00000000-0005-0000-0000-0000F1100000}"/>
    <cellStyle name="Heading 1 3 10" xfId="4793" xr:uid="{00000000-0005-0000-0000-0000F2100000}"/>
    <cellStyle name="Heading 1 3 11" xfId="4794" xr:uid="{00000000-0005-0000-0000-0000F3100000}"/>
    <cellStyle name="Heading 1 3 12" xfId="4795" xr:uid="{00000000-0005-0000-0000-0000F4100000}"/>
    <cellStyle name="Heading 1 3 13" xfId="4796" xr:uid="{00000000-0005-0000-0000-0000F5100000}"/>
    <cellStyle name="Heading 1 3 14" xfId="4797" xr:uid="{00000000-0005-0000-0000-0000F6100000}"/>
    <cellStyle name="Heading 1 3 15" xfId="4798" xr:uid="{00000000-0005-0000-0000-0000F7100000}"/>
    <cellStyle name="Heading 1 3 16" xfId="4799" xr:uid="{00000000-0005-0000-0000-0000F8100000}"/>
    <cellStyle name="Heading 1 3 17" xfId="4800" xr:uid="{00000000-0005-0000-0000-0000F9100000}"/>
    <cellStyle name="Heading 1 3 18" xfId="4801" xr:uid="{00000000-0005-0000-0000-0000FA100000}"/>
    <cellStyle name="Heading 1 3 19" xfId="4802" xr:uid="{00000000-0005-0000-0000-0000FB100000}"/>
    <cellStyle name="Heading 1 3 2" xfId="529" xr:uid="{00000000-0005-0000-0000-0000FC100000}"/>
    <cellStyle name="Heading 1 3 2 2" xfId="6813" xr:uid="{16B1324C-1267-4664-8979-7E42CD68980E}"/>
    <cellStyle name="Heading 1 3 20" xfId="4803" xr:uid="{00000000-0005-0000-0000-0000FD100000}"/>
    <cellStyle name="Heading 1 3 21" xfId="4804" xr:uid="{00000000-0005-0000-0000-0000FE100000}"/>
    <cellStyle name="Heading 1 3 22" xfId="4805" xr:uid="{00000000-0005-0000-0000-0000FF100000}"/>
    <cellStyle name="Heading 1 3 23" xfId="4806" xr:uid="{00000000-0005-0000-0000-000000110000}"/>
    <cellStyle name="Heading 1 3 24" xfId="4807" xr:uid="{00000000-0005-0000-0000-000001110000}"/>
    <cellStyle name="Heading 1 3 25" xfId="4808" xr:uid="{00000000-0005-0000-0000-000002110000}"/>
    <cellStyle name="Heading 1 3 26" xfId="4809" xr:uid="{00000000-0005-0000-0000-000003110000}"/>
    <cellStyle name="Heading 1 3 27" xfId="4810" xr:uid="{00000000-0005-0000-0000-000004110000}"/>
    <cellStyle name="Heading 1 3 28" xfId="4811" xr:uid="{00000000-0005-0000-0000-000005110000}"/>
    <cellStyle name="Heading 1 3 29" xfId="6532" xr:uid="{00000000-0005-0000-0000-000006110000}"/>
    <cellStyle name="Heading 1 3 3" xfId="4812" xr:uid="{00000000-0005-0000-0000-000007110000}"/>
    <cellStyle name="Heading 1 3 4" xfId="4813" xr:uid="{00000000-0005-0000-0000-000008110000}"/>
    <cellStyle name="Heading 1 3 5" xfId="4814" xr:uid="{00000000-0005-0000-0000-000009110000}"/>
    <cellStyle name="Heading 1 3 6" xfId="4815" xr:uid="{00000000-0005-0000-0000-00000A110000}"/>
    <cellStyle name="Heading 1 3 7" xfId="4816" xr:uid="{00000000-0005-0000-0000-00000B110000}"/>
    <cellStyle name="Heading 1 3 8" xfId="4817" xr:uid="{00000000-0005-0000-0000-00000C110000}"/>
    <cellStyle name="Heading 1 3 9" xfId="4818" xr:uid="{00000000-0005-0000-0000-00000D110000}"/>
    <cellStyle name="Heading 1 4" xfId="530" xr:uid="{00000000-0005-0000-0000-00000E110000}"/>
    <cellStyle name="Heading 1 4 10" xfId="4819" xr:uid="{00000000-0005-0000-0000-00000F110000}"/>
    <cellStyle name="Heading 1 4 11" xfId="4820" xr:uid="{00000000-0005-0000-0000-000010110000}"/>
    <cellStyle name="Heading 1 4 12" xfId="4821" xr:uid="{00000000-0005-0000-0000-000011110000}"/>
    <cellStyle name="Heading 1 4 13" xfId="4822" xr:uid="{00000000-0005-0000-0000-000012110000}"/>
    <cellStyle name="Heading 1 4 14" xfId="4823" xr:uid="{00000000-0005-0000-0000-000013110000}"/>
    <cellStyle name="Heading 1 4 15" xfId="4824" xr:uid="{00000000-0005-0000-0000-000014110000}"/>
    <cellStyle name="Heading 1 4 16" xfId="4825" xr:uid="{00000000-0005-0000-0000-000015110000}"/>
    <cellStyle name="Heading 1 4 17" xfId="4826" xr:uid="{00000000-0005-0000-0000-000016110000}"/>
    <cellStyle name="Heading 1 4 18" xfId="4827" xr:uid="{00000000-0005-0000-0000-000017110000}"/>
    <cellStyle name="Heading 1 4 19" xfId="4828" xr:uid="{00000000-0005-0000-0000-000018110000}"/>
    <cellStyle name="Heading 1 4 2" xfId="531" xr:uid="{00000000-0005-0000-0000-000019110000}"/>
    <cellStyle name="Heading 1 4 2 2" xfId="6814" xr:uid="{A82B04D5-31CF-43F6-9DC0-1347DF7B03A6}"/>
    <cellStyle name="Heading 1 4 20" xfId="4829" xr:uid="{00000000-0005-0000-0000-00001A110000}"/>
    <cellStyle name="Heading 1 4 21" xfId="4830" xr:uid="{00000000-0005-0000-0000-00001B110000}"/>
    <cellStyle name="Heading 1 4 22" xfId="4831" xr:uid="{00000000-0005-0000-0000-00001C110000}"/>
    <cellStyle name="Heading 1 4 23" xfId="4832" xr:uid="{00000000-0005-0000-0000-00001D110000}"/>
    <cellStyle name="Heading 1 4 24" xfId="4833" xr:uid="{00000000-0005-0000-0000-00001E110000}"/>
    <cellStyle name="Heading 1 4 25" xfId="4834" xr:uid="{00000000-0005-0000-0000-00001F110000}"/>
    <cellStyle name="Heading 1 4 26" xfId="6533" xr:uid="{00000000-0005-0000-0000-000020110000}"/>
    <cellStyle name="Heading 1 4 3" xfId="4835" xr:uid="{00000000-0005-0000-0000-000021110000}"/>
    <cellStyle name="Heading 1 4 4" xfId="4836" xr:uid="{00000000-0005-0000-0000-000022110000}"/>
    <cellStyle name="Heading 1 4 5" xfId="4837" xr:uid="{00000000-0005-0000-0000-000023110000}"/>
    <cellStyle name="Heading 1 4 6" xfId="4838" xr:uid="{00000000-0005-0000-0000-000024110000}"/>
    <cellStyle name="Heading 1 4 7" xfId="4839" xr:uid="{00000000-0005-0000-0000-000025110000}"/>
    <cellStyle name="Heading 1 4 8" xfId="4840" xr:uid="{00000000-0005-0000-0000-000026110000}"/>
    <cellStyle name="Heading 1 4 9" xfId="4841" xr:uid="{00000000-0005-0000-0000-000027110000}"/>
    <cellStyle name="Heading 1 5" xfId="532" xr:uid="{00000000-0005-0000-0000-000028110000}"/>
    <cellStyle name="Heading 1 5 2" xfId="533" xr:uid="{00000000-0005-0000-0000-000029110000}"/>
    <cellStyle name="Heading 1 5 3" xfId="6534" xr:uid="{00000000-0005-0000-0000-00002A110000}"/>
    <cellStyle name="Heading 1 6" xfId="534" xr:uid="{00000000-0005-0000-0000-00002B110000}"/>
    <cellStyle name="Heading 1 6 2" xfId="535" xr:uid="{00000000-0005-0000-0000-00002C110000}"/>
    <cellStyle name="Heading 1 6 3" xfId="6535" xr:uid="{00000000-0005-0000-0000-00002D110000}"/>
    <cellStyle name="Heading 1 7" xfId="6102" xr:uid="{00000000-0005-0000-0000-00002E110000}"/>
    <cellStyle name="Heading 1 8" xfId="6103" xr:uid="{00000000-0005-0000-0000-00002F110000}"/>
    <cellStyle name="Heading 1 9" xfId="6104" xr:uid="{00000000-0005-0000-0000-000030110000}"/>
    <cellStyle name="Heading 2" xfId="6810" xr:uid="{82BF106A-5C93-4D20-BCCF-B87DD62E2B11}"/>
    <cellStyle name="Heading 2 10" xfId="6105" xr:uid="{00000000-0005-0000-0000-000031110000}"/>
    <cellStyle name="Heading 2 11" xfId="6106" xr:uid="{00000000-0005-0000-0000-000032110000}"/>
    <cellStyle name="Heading 2 12" xfId="6107" xr:uid="{00000000-0005-0000-0000-000033110000}"/>
    <cellStyle name="Heading 2 13" xfId="6108" xr:uid="{00000000-0005-0000-0000-000034110000}"/>
    <cellStyle name="Heading 2 14" xfId="6109" xr:uid="{00000000-0005-0000-0000-000035110000}"/>
    <cellStyle name="Heading 2 15" xfId="6110" xr:uid="{00000000-0005-0000-0000-000036110000}"/>
    <cellStyle name="Heading 2 2" xfId="536" xr:uid="{00000000-0005-0000-0000-000037110000}"/>
    <cellStyle name="Heading 2 2 2" xfId="537" xr:uid="{00000000-0005-0000-0000-000038110000}"/>
    <cellStyle name="Heading 2 2 2 2" xfId="6816" xr:uid="{434FD4CB-CC6B-4813-876C-52969DD3898D}"/>
    <cellStyle name="Heading 2 2 3" xfId="4842" xr:uid="{00000000-0005-0000-0000-000039110000}"/>
    <cellStyle name="Heading 2 2 4" xfId="6536" xr:uid="{00000000-0005-0000-0000-00003A110000}"/>
    <cellStyle name="Heading 2 2 5" xfId="6815" xr:uid="{BE7E734D-C17D-4A6F-821F-829007ACA189}"/>
    <cellStyle name="Heading 2 3" xfId="538" xr:uid="{00000000-0005-0000-0000-00003B110000}"/>
    <cellStyle name="Heading 2 3 10" xfId="4843" xr:uid="{00000000-0005-0000-0000-00003C110000}"/>
    <cellStyle name="Heading 2 3 11" xfId="4844" xr:uid="{00000000-0005-0000-0000-00003D110000}"/>
    <cellStyle name="Heading 2 3 12" xfId="4845" xr:uid="{00000000-0005-0000-0000-00003E110000}"/>
    <cellStyle name="Heading 2 3 13" xfId="4846" xr:uid="{00000000-0005-0000-0000-00003F110000}"/>
    <cellStyle name="Heading 2 3 14" xfId="4847" xr:uid="{00000000-0005-0000-0000-000040110000}"/>
    <cellStyle name="Heading 2 3 15" xfId="4848" xr:uid="{00000000-0005-0000-0000-000041110000}"/>
    <cellStyle name="Heading 2 3 16" xfId="4849" xr:uid="{00000000-0005-0000-0000-000042110000}"/>
    <cellStyle name="Heading 2 3 17" xfId="4850" xr:uid="{00000000-0005-0000-0000-000043110000}"/>
    <cellStyle name="Heading 2 3 18" xfId="4851" xr:uid="{00000000-0005-0000-0000-000044110000}"/>
    <cellStyle name="Heading 2 3 19" xfId="4852" xr:uid="{00000000-0005-0000-0000-000045110000}"/>
    <cellStyle name="Heading 2 3 2" xfId="539" xr:uid="{00000000-0005-0000-0000-000046110000}"/>
    <cellStyle name="Heading 2 3 2 2" xfId="6817" xr:uid="{336C2039-4700-48F9-9882-BDD53E49F5B1}"/>
    <cellStyle name="Heading 2 3 20" xfId="4853" xr:uid="{00000000-0005-0000-0000-000047110000}"/>
    <cellStyle name="Heading 2 3 21" xfId="4854" xr:uid="{00000000-0005-0000-0000-000048110000}"/>
    <cellStyle name="Heading 2 3 22" xfId="4855" xr:uid="{00000000-0005-0000-0000-000049110000}"/>
    <cellStyle name="Heading 2 3 23" xfId="4856" xr:uid="{00000000-0005-0000-0000-00004A110000}"/>
    <cellStyle name="Heading 2 3 24" xfId="4857" xr:uid="{00000000-0005-0000-0000-00004B110000}"/>
    <cellStyle name="Heading 2 3 25" xfId="4858" xr:uid="{00000000-0005-0000-0000-00004C110000}"/>
    <cellStyle name="Heading 2 3 26" xfId="4859" xr:uid="{00000000-0005-0000-0000-00004D110000}"/>
    <cellStyle name="Heading 2 3 27" xfId="4860" xr:uid="{00000000-0005-0000-0000-00004E110000}"/>
    <cellStyle name="Heading 2 3 28" xfId="4861" xr:uid="{00000000-0005-0000-0000-00004F110000}"/>
    <cellStyle name="Heading 2 3 29" xfId="6537" xr:uid="{00000000-0005-0000-0000-000050110000}"/>
    <cellStyle name="Heading 2 3 3" xfId="4862" xr:uid="{00000000-0005-0000-0000-000051110000}"/>
    <cellStyle name="Heading 2 3 4" xfId="4863" xr:uid="{00000000-0005-0000-0000-000052110000}"/>
    <cellStyle name="Heading 2 3 5" xfId="4864" xr:uid="{00000000-0005-0000-0000-000053110000}"/>
    <cellStyle name="Heading 2 3 6" xfId="4865" xr:uid="{00000000-0005-0000-0000-000054110000}"/>
    <cellStyle name="Heading 2 3 7" xfId="4866" xr:uid="{00000000-0005-0000-0000-000055110000}"/>
    <cellStyle name="Heading 2 3 8" xfId="4867" xr:uid="{00000000-0005-0000-0000-000056110000}"/>
    <cellStyle name="Heading 2 3 9" xfId="4868" xr:uid="{00000000-0005-0000-0000-000057110000}"/>
    <cellStyle name="Heading 2 4" xfId="540" xr:uid="{00000000-0005-0000-0000-000058110000}"/>
    <cellStyle name="Heading 2 4 10" xfId="4869" xr:uid="{00000000-0005-0000-0000-000059110000}"/>
    <cellStyle name="Heading 2 4 11" xfId="4870" xr:uid="{00000000-0005-0000-0000-00005A110000}"/>
    <cellStyle name="Heading 2 4 12" xfId="4871" xr:uid="{00000000-0005-0000-0000-00005B110000}"/>
    <cellStyle name="Heading 2 4 13" xfId="4872" xr:uid="{00000000-0005-0000-0000-00005C110000}"/>
    <cellStyle name="Heading 2 4 14" xfId="4873" xr:uid="{00000000-0005-0000-0000-00005D110000}"/>
    <cellStyle name="Heading 2 4 15" xfId="4874" xr:uid="{00000000-0005-0000-0000-00005E110000}"/>
    <cellStyle name="Heading 2 4 16" xfId="4875" xr:uid="{00000000-0005-0000-0000-00005F110000}"/>
    <cellStyle name="Heading 2 4 17" xfId="4876" xr:uid="{00000000-0005-0000-0000-000060110000}"/>
    <cellStyle name="Heading 2 4 18" xfId="4877" xr:uid="{00000000-0005-0000-0000-000061110000}"/>
    <cellStyle name="Heading 2 4 19" xfId="4878" xr:uid="{00000000-0005-0000-0000-000062110000}"/>
    <cellStyle name="Heading 2 4 2" xfId="541" xr:uid="{00000000-0005-0000-0000-000063110000}"/>
    <cellStyle name="Heading 2 4 2 2" xfId="6818" xr:uid="{1E3298E4-4C8B-4E56-BA38-0A35DC8F1977}"/>
    <cellStyle name="Heading 2 4 20" xfId="4879" xr:uid="{00000000-0005-0000-0000-000064110000}"/>
    <cellStyle name="Heading 2 4 21" xfId="4880" xr:uid="{00000000-0005-0000-0000-000065110000}"/>
    <cellStyle name="Heading 2 4 22" xfId="4881" xr:uid="{00000000-0005-0000-0000-000066110000}"/>
    <cellStyle name="Heading 2 4 23" xfId="4882" xr:uid="{00000000-0005-0000-0000-000067110000}"/>
    <cellStyle name="Heading 2 4 24" xfId="4883" xr:uid="{00000000-0005-0000-0000-000068110000}"/>
    <cellStyle name="Heading 2 4 25" xfId="4884" xr:uid="{00000000-0005-0000-0000-000069110000}"/>
    <cellStyle name="Heading 2 4 26" xfId="6538" xr:uid="{00000000-0005-0000-0000-00006A110000}"/>
    <cellStyle name="Heading 2 4 3" xfId="4885" xr:uid="{00000000-0005-0000-0000-00006B110000}"/>
    <cellStyle name="Heading 2 4 4" xfId="4886" xr:uid="{00000000-0005-0000-0000-00006C110000}"/>
    <cellStyle name="Heading 2 4 5" xfId="4887" xr:uid="{00000000-0005-0000-0000-00006D110000}"/>
    <cellStyle name="Heading 2 4 6" xfId="4888" xr:uid="{00000000-0005-0000-0000-00006E110000}"/>
    <cellStyle name="Heading 2 4 7" xfId="4889" xr:uid="{00000000-0005-0000-0000-00006F110000}"/>
    <cellStyle name="Heading 2 4 8" xfId="4890" xr:uid="{00000000-0005-0000-0000-000070110000}"/>
    <cellStyle name="Heading 2 4 9" xfId="4891" xr:uid="{00000000-0005-0000-0000-000071110000}"/>
    <cellStyle name="Heading 2 5" xfId="542" xr:uid="{00000000-0005-0000-0000-000072110000}"/>
    <cellStyle name="Heading 2 5 2" xfId="543" xr:uid="{00000000-0005-0000-0000-000073110000}"/>
    <cellStyle name="Heading 2 5 3" xfId="6539" xr:uid="{00000000-0005-0000-0000-000074110000}"/>
    <cellStyle name="Heading 2 6" xfId="544" xr:uid="{00000000-0005-0000-0000-000075110000}"/>
    <cellStyle name="Heading 2 6 2" xfId="545" xr:uid="{00000000-0005-0000-0000-000076110000}"/>
    <cellStyle name="Heading 2 6 3" xfId="6540" xr:uid="{00000000-0005-0000-0000-000077110000}"/>
    <cellStyle name="Heading 2 7" xfId="6111" xr:uid="{00000000-0005-0000-0000-000078110000}"/>
    <cellStyle name="Heading 2 8" xfId="6112" xr:uid="{00000000-0005-0000-0000-000079110000}"/>
    <cellStyle name="Heading 2 9" xfId="6113" xr:uid="{00000000-0005-0000-0000-00007A110000}"/>
    <cellStyle name="Heading 3 10" xfId="6114" xr:uid="{00000000-0005-0000-0000-00007B110000}"/>
    <cellStyle name="Heading 3 11" xfId="6115" xr:uid="{00000000-0005-0000-0000-00007C110000}"/>
    <cellStyle name="Heading 3 12" xfId="6116" xr:uid="{00000000-0005-0000-0000-00007D110000}"/>
    <cellStyle name="Heading 3 13" xfId="6117" xr:uid="{00000000-0005-0000-0000-00007E110000}"/>
    <cellStyle name="Heading 3 14" xfId="6118" xr:uid="{00000000-0005-0000-0000-00007F110000}"/>
    <cellStyle name="Heading 3 15" xfId="6119" xr:uid="{00000000-0005-0000-0000-000080110000}"/>
    <cellStyle name="Heading 3 2" xfId="546" xr:uid="{00000000-0005-0000-0000-000081110000}"/>
    <cellStyle name="Heading 3 2 2" xfId="547" xr:uid="{00000000-0005-0000-0000-000082110000}"/>
    <cellStyle name="Heading 3 2 2 2" xfId="6820" xr:uid="{FD571456-AE71-47B0-A72E-DE03315854A3}"/>
    <cellStyle name="Heading 3 2 3" xfId="4892" xr:uid="{00000000-0005-0000-0000-000083110000}"/>
    <cellStyle name="Heading 3 2 4" xfId="6541" xr:uid="{00000000-0005-0000-0000-000084110000}"/>
    <cellStyle name="Heading 3 2 5" xfId="6819" xr:uid="{A43DB8B4-1E6F-444A-AD96-21521D97B0F1}"/>
    <cellStyle name="Heading 3 3" xfId="548" xr:uid="{00000000-0005-0000-0000-000085110000}"/>
    <cellStyle name="Heading 3 3 10" xfId="4893" xr:uid="{00000000-0005-0000-0000-000086110000}"/>
    <cellStyle name="Heading 3 3 11" xfId="4894" xr:uid="{00000000-0005-0000-0000-000087110000}"/>
    <cellStyle name="Heading 3 3 12" xfId="4895" xr:uid="{00000000-0005-0000-0000-000088110000}"/>
    <cellStyle name="Heading 3 3 13" xfId="4896" xr:uid="{00000000-0005-0000-0000-000089110000}"/>
    <cellStyle name="Heading 3 3 14" xfId="4897" xr:uid="{00000000-0005-0000-0000-00008A110000}"/>
    <cellStyle name="Heading 3 3 15" xfId="4898" xr:uid="{00000000-0005-0000-0000-00008B110000}"/>
    <cellStyle name="Heading 3 3 16" xfId="4899" xr:uid="{00000000-0005-0000-0000-00008C110000}"/>
    <cellStyle name="Heading 3 3 17" xfId="4900" xr:uid="{00000000-0005-0000-0000-00008D110000}"/>
    <cellStyle name="Heading 3 3 18" xfId="4901" xr:uid="{00000000-0005-0000-0000-00008E110000}"/>
    <cellStyle name="Heading 3 3 19" xfId="4902" xr:uid="{00000000-0005-0000-0000-00008F110000}"/>
    <cellStyle name="Heading 3 3 2" xfId="549" xr:uid="{00000000-0005-0000-0000-000090110000}"/>
    <cellStyle name="Heading 3 3 2 2" xfId="6821" xr:uid="{1068716B-7399-4D0F-A168-A7F21AF89264}"/>
    <cellStyle name="Heading 3 3 20" xfId="4903" xr:uid="{00000000-0005-0000-0000-000091110000}"/>
    <cellStyle name="Heading 3 3 21" xfId="4904" xr:uid="{00000000-0005-0000-0000-000092110000}"/>
    <cellStyle name="Heading 3 3 22" xfId="4905" xr:uid="{00000000-0005-0000-0000-000093110000}"/>
    <cellStyle name="Heading 3 3 23" xfId="4906" xr:uid="{00000000-0005-0000-0000-000094110000}"/>
    <cellStyle name="Heading 3 3 24" xfId="4907" xr:uid="{00000000-0005-0000-0000-000095110000}"/>
    <cellStyle name="Heading 3 3 25" xfId="4908" xr:uid="{00000000-0005-0000-0000-000096110000}"/>
    <cellStyle name="Heading 3 3 26" xfId="4909" xr:uid="{00000000-0005-0000-0000-000097110000}"/>
    <cellStyle name="Heading 3 3 27" xfId="4910" xr:uid="{00000000-0005-0000-0000-000098110000}"/>
    <cellStyle name="Heading 3 3 28" xfId="4911" xr:uid="{00000000-0005-0000-0000-000099110000}"/>
    <cellStyle name="Heading 3 3 29" xfId="6542" xr:uid="{00000000-0005-0000-0000-00009A110000}"/>
    <cellStyle name="Heading 3 3 3" xfId="4912" xr:uid="{00000000-0005-0000-0000-00009B110000}"/>
    <cellStyle name="Heading 3 3 4" xfId="4913" xr:uid="{00000000-0005-0000-0000-00009C110000}"/>
    <cellStyle name="Heading 3 3 5" xfId="4914" xr:uid="{00000000-0005-0000-0000-00009D110000}"/>
    <cellStyle name="Heading 3 3 6" xfId="4915" xr:uid="{00000000-0005-0000-0000-00009E110000}"/>
    <cellStyle name="Heading 3 3 7" xfId="4916" xr:uid="{00000000-0005-0000-0000-00009F110000}"/>
    <cellStyle name="Heading 3 3 8" xfId="4917" xr:uid="{00000000-0005-0000-0000-0000A0110000}"/>
    <cellStyle name="Heading 3 3 9" xfId="4918" xr:uid="{00000000-0005-0000-0000-0000A1110000}"/>
    <cellStyle name="Heading 3 4" xfId="550" xr:uid="{00000000-0005-0000-0000-0000A2110000}"/>
    <cellStyle name="Heading 3 4 10" xfId="4919" xr:uid="{00000000-0005-0000-0000-0000A3110000}"/>
    <cellStyle name="Heading 3 4 11" xfId="4920" xr:uid="{00000000-0005-0000-0000-0000A4110000}"/>
    <cellStyle name="Heading 3 4 12" xfId="4921" xr:uid="{00000000-0005-0000-0000-0000A5110000}"/>
    <cellStyle name="Heading 3 4 13" xfId="4922" xr:uid="{00000000-0005-0000-0000-0000A6110000}"/>
    <cellStyle name="Heading 3 4 14" xfId="4923" xr:uid="{00000000-0005-0000-0000-0000A7110000}"/>
    <cellStyle name="Heading 3 4 15" xfId="4924" xr:uid="{00000000-0005-0000-0000-0000A8110000}"/>
    <cellStyle name="Heading 3 4 16" xfId="4925" xr:uid="{00000000-0005-0000-0000-0000A9110000}"/>
    <cellStyle name="Heading 3 4 17" xfId="4926" xr:uid="{00000000-0005-0000-0000-0000AA110000}"/>
    <cellStyle name="Heading 3 4 18" xfId="4927" xr:uid="{00000000-0005-0000-0000-0000AB110000}"/>
    <cellStyle name="Heading 3 4 19" xfId="4928" xr:uid="{00000000-0005-0000-0000-0000AC110000}"/>
    <cellStyle name="Heading 3 4 2" xfId="551" xr:uid="{00000000-0005-0000-0000-0000AD110000}"/>
    <cellStyle name="Heading 3 4 2 2" xfId="6822" xr:uid="{5CE1A270-B625-4BBD-9918-382C5813FBB1}"/>
    <cellStyle name="Heading 3 4 20" xfId="4929" xr:uid="{00000000-0005-0000-0000-0000AE110000}"/>
    <cellStyle name="Heading 3 4 21" xfId="4930" xr:uid="{00000000-0005-0000-0000-0000AF110000}"/>
    <cellStyle name="Heading 3 4 22" xfId="4931" xr:uid="{00000000-0005-0000-0000-0000B0110000}"/>
    <cellStyle name="Heading 3 4 23" xfId="4932" xr:uid="{00000000-0005-0000-0000-0000B1110000}"/>
    <cellStyle name="Heading 3 4 24" xfId="4933" xr:uid="{00000000-0005-0000-0000-0000B2110000}"/>
    <cellStyle name="Heading 3 4 25" xfId="4934" xr:uid="{00000000-0005-0000-0000-0000B3110000}"/>
    <cellStyle name="Heading 3 4 26" xfId="6543" xr:uid="{00000000-0005-0000-0000-0000B4110000}"/>
    <cellStyle name="Heading 3 4 3" xfId="4935" xr:uid="{00000000-0005-0000-0000-0000B5110000}"/>
    <cellStyle name="Heading 3 4 4" xfId="4936" xr:uid="{00000000-0005-0000-0000-0000B6110000}"/>
    <cellStyle name="Heading 3 4 5" xfId="4937" xr:uid="{00000000-0005-0000-0000-0000B7110000}"/>
    <cellStyle name="Heading 3 4 6" xfId="4938" xr:uid="{00000000-0005-0000-0000-0000B8110000}"/>
    <cellStyle name="Heading 3 4 7" xfId="4939" xr:uid="{00000000-0005-0000-0000-0000B9110000}"/>
    <cellStyle name="Heading 3 4 8" xfId="4940" xr:uid="{00000000-0005-0000-0000-0000BA110000}"/>
    <cellStyle name="Heading 3 4 9" xfId="4941" xr:uid="{00000000-0005-0000-0000-0000BB110000}"/>
    <cellStyle name="Heading 3 5" xfId="552" xr:uid="{00000000-0005-0000-0000-0000BC110000}"/>
    <cellStyle name="Heading 3 5 2" xfId="553" xr:uid="{00000000-0005-0000-0000-0000BD110000}"/>
    <cellStyle name="Heading 3 5 3" xfId="6544" xr:uid="{00000000-0005-0000-0000-0000BE110000}"/>
    <cellStyle name="Heading 3 6" xfId="554" xr:uid="{00000000-0005-0000-0000-0000BF110000}"/>
    <cellStyle name="Heading 3 6 2" xfId="555" xr:uid="{00000000-0005-0000-0000-0000C0110000}"/>
    <cellStyle name="Heading 3 6 3" xfId="6545" xr:uid="{00000000-0005-0000-0000-0000C1110000}"/>
    <cellStyle name="Heading 3 7" xfId="6120" xr:uid="{00000000-0005-0000-0000-0000C2110000}"/>
    <cellStyle name="Heading 3 8" xfId="6121" xr:uid="{00000000-0005-0000-0000-0000C3110000}"/>
    <cellStyle name="Heading 3 9" xfId="6122" xr:uid="{00000000-0005-0000-0000-0000C4110000}"/>
    <cellStyle name="Heading 4 10" xfId="6123" xr:uid="{00000000-0005-0000-0000-0000C5110000}"/>
    <cellStyle name="Heading 4 11" xfId="6124" xr:uid="{00000000-0005-0000-0000-0000C6110000}"/>
    <cellStyle name="Heading 4 12" xfId="6125" xr:uid="{00000000-0005-0000-0000-0000C7110000}"/>
    <cellStyle name="Heading 4 13" xfId="6126" xr:uid="{00000000-0005-0000-0000-0000C8110000}"/>
    <cellStyle name="Heading 4 14" xfId="6127" xr:uid="{00000000-0005-0000-0000-0000C9110000}"/>
    <cellStyle name="Heading 4 15" xfId="6128" xr:uid="{00000000-0005-0000-0000-0000CA110000}"/>
    <cellStyle name="Heading 4 2" xfId="556" xr:uid="{00000000-0005-0000-0000-0000CB110000}"/>
    <cellStyle name="Heading 4 2 2" xfId="557" xr:uid="{00000000-0005-0000-0000-0000CC110000}"/>
    <cellStyle name="Heading 4 2 2 2" xfId="6824" xr:uid="{B3726E3A-C37B-4CD1-8055-CA4F693C3FBC}"/>
    <cellStyle name="Heading 4 2 3" xfId="4942" xr:uid="{00000000-0005-0000-0000-0000CD110000}"/>
    <cellStyle name="Heading 4 2 4" xfId="6546" xr:uid="{00000000-0005-0000-0000-0000CE110000}"/>
    <cellStyle name="Heading 4 2 5" xfId="6823" xr:uid="{29E73D26-D785-4BEC-B606-4D893B9DE7A2}"/>
    <cellStyle name="Heading 4 3" xfId="558" xr:uid="{00000000-0005-0000-0000-0000CF110000}"/>
    <cellStyle name="Heading 4 3 10" xfId="4943" xr:uid="{00000000-0005-0000-0000-0000D0110000}"/>
    <cellStyle name="Heading 4 3 11" xfId="4944" xr:uid="{00000000-0005-0000-0000-0000D1110000}"/>
    <cellStyle name="Heading 4 3 12" xfId="4945" xr:uid="{00000000-0005-0000-0000-0000D2110000}"/>
    <cellStyle name="Heading 4 3 13" xfId="4946" xr:uid="{00000000-0005-0000-0000-0000D3110000}"/>
    <cellStyle name="Heading 4 3 14" xfId="4947" xr:uid="{00000000-0005-0000-0000-0000D4110000}"/>
    <cellStyle name="Heading 4 3 15" xfId="4948" xr:uid="{00000000-0005-0000-0000-0000D5110000}"/>
    <cellStyle name="Heading 4 3 16" xfId="4949" xr:uid="{00000000-0005-0000-0000-0000D6110000}"/>
    <cellStyle name="Heading 4 3 17" xfId="4950" xr:uid="{00000000-0005-0000-0000-0000D7110000}"/>
    <cellStyle name="Heading 4 3 18" xfId="4951" xr:uid="{00000000-0005-0000-0000-0000D8110000}"/>
    <cellStyle name="Heading 4 3 19" xfId="4952" xr:uid="{00000000-0005-0000-0000-0000D9110000}"/>
    <cellStyle name="Heading 4 3 2" xfId="559" xr:uid="{00000000-0005-0000-0000-0000DA110000}"/>
    <cellStyle name="Heading 4 3 2 2" xfId="6825" xr:uid="{21D76E85-2613-4AC0-B39B-41E52780E34F}"/>
    <cellStyle name="Heading 4 3 20" xfId="4953" xr:uid="{00000000-0005-0000-0000-0000DB110000}"/>
    <cellStyle name="Heading 4 3 21" xfId="4954" xr:uid="{00000000-0005-0000-0000-0000DC110000}"/>
    <cellStyle name="Heading 4 3 22" xfId="4955" xr:uid="{00000000-0005-0000-0000-0000DD110000}"/>
    <cellStyle name="Heading 4 3 23" xfId="4956" xr:uid="{00000000-0005-0000-0000-0000DE110000}"/>
    <cellStyle name="Heading 4 3 24" xfId="4957" xr:uid="{00000000-0005-0000-0000-0000DF110000}"/>
    <cellStyle name="Heading 4 3 25" xfId="4958" xr:uid="{00000000-0005-0000-0000-0000E0110000}"/>
    <cellStyle name="Heading 4 3 26" xfId="4959" xr:uid="{00000000-0005-0000-0000-0000E1110000}"/>
    <cellStyle name="Heading 4 3 27" xfId="4960" xr:uid="{00000000-0005-0000-0000-0000E2110000}"/>
    <cellStyle name="Heading 4 3 28" xfId="4961" xr:uid="{00000000-0005-0000-0000-0000E3110000}"/>
    <cellStyle name="Heading 4 3 29" xfId="6547" xr:uid="{00000000-0005-0000-0000-0000E4110000}"/>
    <cellStyle name="Heading 4 3 3" xfId="4962" xr:uid="{00000000-0005-0000-0000-0000E5110000}"/>
    <cellStyle name="Heading 4 3 4" xfId="4963" xr:uid="{00000000-0005-0000-0000-0000E6110000}"/>
    <cellStyle name="Heading 4 3 5" xfId="4964" xr:uid="{00000000-0005-0000-0000-0000E7110000}"/>
    <cellStyle name="Heading 4 3 6" xfId="4965" xr:uid="{00000000-0005-0000-0000-0000E8110000}"/>
    <cellStyle name="Heading 4 3 7" xfId="4966" xr:uid="{00000000-0005-0000-0000-0000E9110000}"/>
    <cellStyle name="Heading 4 3 8" xfId="4967" xr:uid="{00000000-0005-0000-0000-0000EA110000}"/>
    <cellStyle name="Heading 4 3 9" xfId="4968" xr:uid="{00000000-0005-0000-0000-0000EB110000}"/>
    <cellStyle name="Heading 4 4" xfId="560" xr:uid="{00000000-0005-0000-0000-0000EC110000}"/>
    <cellStyle name="Heading 4 4 10" xfId="4969" xr:uid="{00000000-0005-0000-0000-0000ED110000}"/>
    <cellStyle name="Heading 4 4 11" xfId="4970" xr:uid="{00000000-0005-0000-0000-0000EE110000}"/>
    <cellStyle name="Heading 4 4 12" xfId="4971" xr:uid="{00000000-0005-0000-0000-0000EF110000}"/>
    <cellStyle name="Heading 4 4 13" xfId="4972" xr:uid="{00000000-0005-0000-0000-0000F0110000}"/>
    <cellStyle name="Heading 4 4 14" xfId="4973" xr:uid="{00000000-0005-0000-0000-0000F1110000}"/>
    <cellStyle name="Heading 4 4 15" xfId="4974" xr:uid="{00000000-0005-0000-0000-0000F2110000}"/>
    <cellStyle name="Heading 4 4 16" xfId="4975" xr:uid="{00000000-0005-0000-0000-0000F3110000}"/>
    <cellStyle name="Heading 4 4 17" xfId="4976" xr:uid="{00000000-0005-0000-0000-0000F4110000}"/>
    <cellStyle name="Heading 4 4 18" xfId="4977" xr:uid="{00000000-0005-0000-0000-0000F5110000}"/>
    <cellStyle name="Heading 4 4 19" xfId="4978" xr:uid="{00000000-0005-0000-0000-0000F6110000}"/>
    <cellStyle name="Heading 4 4 2" xfId="561" xr:uid="{00000000-0005-0000-0000-0000F7110000}"/>
    <cellStyle name="Heading 4 4 2 2" xfId="6826" xr:uid="{606036AF-4437-41B5-932F-87151C484CC7}"/>
    <cellStyle name="Heading 4 4 20" xfId="4979" xr:uid="{00000000-0005-0000-0000-0000F8110000}"/>
    <cellStyle name="Heading 4 4 21" xfId="4980" xr:uid="{00000000-0005-0000-0000-0000F9110000}"/>
    <cellStyle name="Heading 4 4 22" xfId="4981" xr:uid="{00000000-0005-0000-0000-0000FA110000}"/>
    <cellStyle name="Heading 4 4 23" xfId="4982" xr:uid="{00000000-0005-0000-0000-0000FB110000}"/>
    <cellStyle name="Heading 4 4 24" xfId="4983" xr:uid="{00000000-0005-0000-0000-0000FC110000}"/>
    <cellStyle name="Heading 4 4 25" xfId="4984" xr:uid="{00000000-0005-0000-0000-0000FD110000}"/>
    <cellStyle name="Heading 4 4 26" xfId="6548" xr:uid="{00000000-0005-0000-0000-0000FE110000}"/>
    <cellStyle name="Heading 4 4 3" xfId="4985" xr:uid="{00000000-0005-0000-0000-0000FF110000}"/>
    <cellStyle name="Heading 4 4 4" xfId="4986" xr:uid="{00000000-0005-0000-0000-000000120000}"/>
    <cellStyle name="Heading 4 4 5" xfId="4987" xr:uid="{00000000-0005-0000-0000-000001120000}"/>
    <cellStyle name="Heading 4 4 6" xfId="4988" xr:uid="{00000000-0005-0000-0000-000002120000}"/>
    <cellStyle name="Heading 4 4 7" xfId="4989" xr:uid="{00000000-0005-0000-0000-000003120000}"/>
    <cellStyle name="Heading 4 4 8" xfId="4990" xr:uid="{00000000-0005-0000-0000-000004120000}"/>
    <cellStyle name="Heading 4 4 9" xfId="4991" xr:uid="{00000000-0005-0000-0000-000005120000}"/>
    <cellStyle name="Heading 4 5" xfId="562" xr:uid="{00000000-0005-0000-0000-000006120000}"/>
    <cellStyle name="Heading 4 5 2" xfId="563" xr:uid="{00000000-0005-0000-0000-000007120000}"/>
    <cellStyle name="Heading 4 5 3" xfId="6549" xr:uid="{00000000-0005-0000-0000-000008120000}"/>
    <cellStyle name="Heading 4 6" xfId="564" xr:uid="{00000000-0005-0000-0000-000009120000}"/>
    <cellStyle name="Heading 4 6 2" xfId="565" xr:uid="{00000000-0005-0000-0000-00000A120000}"/>
    <cellStyle name="Heading 4 6 3" xfId="6550" xr:uid="{00000000-0005-0000-0000-00000B120000}"/>
    <cellStyle name="Heading 4 7" xfId="6129" xr:uid="{00000000-0005-0000-0000-00000C120000}"/>
    <cellStyle name="Heading 4 8" xfId="6130" xr:uid="{00000000-0005-0000-0000-00000D120000}"/>
    <cellStyle name="Heading 4 9" xfId="6131" xr:uid="{00000000-0005-0000-0000-00000E120000}"/>
    <cellStyle name="Heading 5" xfId="4992" xr:uid="{00000000-0005-0000-0000-00000F120000}"/>
    <cellStyle name="Heading1" xfId="566" xr:uid="{00000000-0005-0000-0000-000010120000}"/>
    <cellStyle name="Hiperłącze_Cennik_A" xfId="6132" xr:uid="{00000000-0005-0000-0000-000011120000}"/>
    <cellStyle name="Input [yellow]" xfId="4993" xr:uid="{00000000-0005-0000-0000-000012120000}"/>
    <cellStyle name="Input 10" xfId="4994" xr:uid="{00000000-0005-0000-0000-000013120000}"/>
    <cellStyle name="Input 10 2" xfId="6553" xr:uid="{00000000-0005-0000-0000-000014120000}"/>
    <cellStyle name="Input 11" xfId="4995" xr:uid="{00000000-0005-0000-0000-000015120000}"/>
    <cellStyle name="Input 11 2" xfId="6554" xr:uid="{00000000-0005-0000-0000-000016120000}"/>
    <cellStyle name="Input 12" xfId="4996" xr:uid="{00000000-0005-0000-0000-000017120000}"/>
    <cellStyle name="Input 12 2" xfId="6555" xr:uid="{00000000-0005-0000-0000-000018120000}"/>
    <cellStyle name="Input 13" xfId="4997" xr:uid="{00000000-0005-0000-0000-000019120000}"/>
    <cellStyle name="Input 13 2" xfId="6556" xr:uid="{00000000-0005-0000-0000-00001A120000}"/>
    <cellStyle name="Input 14" xfId="4998" xr:uid="{00000000-0005-0000-0000-00001B120000}"/>
    <cellStyle name="Input 14 2" xfId="6557" xr:uid="{00000000-0005-0000-0000-00001C120000}"/>
    <cellStyle name="Input 15" xfId="4999" xr:uid="{00000000-0005-0000-0000-00001D120000}"/>
    <cellStyle name="Input 15 2" xfId="6552" xr:uid="{00000000-0005-0000-0000-00001E120000}"/>
    <cellStyle name="Input 16" xfId="5000" xr:uid="{00000000-0005-0000-0000-00001F120000}"/>
    <cellStyle name="Input 17" xfId="5001" xr:uid="{00000000-0005-0000-0000-000020120000}"/>
    <cellStyle name="Input 18" xfId="5002" xr:uid="{00000000-0005-0000-0000-000021120000}"/>
    <cellStyle name="Input 19" xfId="5003" xr:uid="{00000000-0005-0000-0000-000022120000}"/>
    <cellStyle name="Input 2" xfId="567" xr:uid="{00000000-0005-0000-0000-000023120000}"/>
    <cellStyle name="Input 2 2" xfId="568" xr:uid="{00000000-0005-0000-0000-000024120000}"/>
    <cellStyle name="Input 2 2 2" xfId="5004" xr:uid="{00000000-0005-0000-0000-000025120000}"/>
    <cellStyle name="Input 2 2 3" xfId="6828" xr:uid="{E48309C1-67B1-4148-954E-12A915429918}"/>
    <cellStyle name="Input 2 3" xfId="1073" xr:uid="{00000000-0005-0000-0000-000026120000}"/>
    <cellStyle name="Input 2 3 2" xfId="1742" xr:uid="{00000000-0005-0000-0000-000027120000}"/>
    <cellStyle name="Input 2 3 3" xfId="2111" xr:uid="{00000000-0005-0000-0000-000028120000}"/>
    <cellStyle name="Input 2 3 4" xfId="2188" xr:uid="{00000000-0005-0000-0000-000029120000}"/>
    <cellStyle name="Input 2 3 5" xfId="2246" xr:uid="{00000000-0005-0000-0000-00002A120000}"/>
    <cellStyle name="Input 2 3 6" xfId="2120" xr:uid="{00000000-0005-0000-0000-00002B120000}"/>
    <cellStyle name="Input 2 3 7" xfId="2291" xr:uid="{00000000-0005-0000-0000-00002C120000}"/>
    <cellStyle name="Input 2 3 8" xfId="2364" xr:uid="{00000000-0005-0000-0000-00002D120000}"/>
    <cellStyle name="Input 2 3 9" xfId="6829" xr:uid="{1E940C49-0D52-4132-8625-79FC2DA1D0C1}"/>
    <cellStyle name="Input 2 4" xfId="1716" xr:uid="{00000000-0005-0000-0000-00002E120000}"/>
    <cellStyle name="Input 2 5" xfId="6558" xr:uid="{00000000-0005-0000-0000-00002F120000}"/>
    <cellStyle name="Input 2 6" xfId="6827" xr:uid="{55E16ACC-0EA4-4B90-A5F1-AE2932D95811}"/>
    <cellStyle name="Input 20" xfId="5005" xr:uid="{00000000-0005-0000-0000-000030120000}"/>
    <cellStyle name="Input 21" xfId="5006" xr:uid="{00000000-0005-0000-0000-000031120000}"/>
    <cellStyle name="Input 22" xfId="5007" xr:uid="{00000000-0005-0000-0000-000032120000}"/>
    <cellStyle name="Input 23" xfId="5008" xr:uid="{00000000-0005-0000-0000-000033120000}"/>
    <cellStyle name="Input 24" xfId="5009" xr:uid="{00000000-0005-0000-0000-000034120000}"/>
    <cellStyle name="Input 3" xfId="569" xr:uid="{00000000-0005-0000-0000-000035120000}"/>
    <cellStyle name="Input 3 10" xfId="5010" xr:uid="{00000000-0005-0000-0000-000036120000}"/>
    <cellStyle name="Input 3 11" xfId="5011" xr:uid="{00000000-0005-0000-0000-000037120000}"/>
    <cellStyle name="Input 3 11 2" xfId="5012" xr:uid="{00000000-0005-0000-0000-000038120000}"/>
    <cellStyle name="Input 3 11 2 2" xfId="5013" xr:uid="{00000000-0005-0000-0000-000039120000}"/>
    <cellStyle name="Input 3 11 2 2 2" xfId="5014" xr:uid="{00000000-0005-0000-0000-00003A120000}"/>
    <cellStyle name="Input 3 11 2 2 2 2" xfId="5015" xr:uid="{00000000-0005-0000-0000-00003B120000}"/>
    <cellStyle name="Input 3 11 2 2 2 2 2" xfId="5016" xr:uid="{00000000-0005-0000-0000-00003C120000}"/>
    <cellStyle name="Input 3 11 2 2 2 2 3" xfId="5017" xr:uid="{00000000-0005-0000-0000-00003D120000}"/>
    <cellStyle name="Input 3 11 2 2 2 3" xfId="5018" xr:uid="{00000000-0005-0000-0000-00003E120000}"/>
    <cellStyle name="Input 3 11 2 2 3" xfId="5019" xr:uid="{00000000-0005-0000-0000-00003F120000}"/>
    <cellStyle name="Input 3 11 2 2 4" xfId="5020" xr:uid="{00000000-0005-0000-0000-000040120000}"/>
    <cellStyle name="Input 3 11 2 3" xfId="5021" xr:uid="{00000000-0005-0000-0000-000041120000}"/>
    <cellStyle name="Input 3 11 2 4" xfId="5022" xr:uid="{00000000-0005-0000-0000-000042120000}"/>
    <cellStyle name="Input 3 11 2 5" xfId="5023" xr:uid="{00000000-0005-0000-0000-000043120000}"/>
    <cellStyle name="Input 3 11 2 5 2" xfId="5024" xr:uid="{00000000-0005-0000-0000-000044120000}"/>
    <cellStyle name="Input 3 11 2 5 3" xfId="5025" xr:uid="{00000000-0005-0000-0000-000045120000}"/>
    <cellStyle name="Input 3 11 2 6" xfId="5026" xr:uid="{00000000-0005-0000-0000-000046120000}"/>
    <cellStyle name="Input 3 11 3" xfId="5027" xr:uid="{00000000-0005-0000-0000-000047120000}"/>
    <cellStyle name="Input 3 11 4" xfId="5028" xr:uid="{00000000-0005-0000-0000-000048120000}"/>
    <cellStyle name="Input 3 11 4 2" xfId="5029" xr:uid="{00000000-0005-0000-0000-000049120000}"/>
    <cellStyle name="Input 3 11 4 2 2" xfId="5030" xr:uid="{00000000-0005-0000-0000-00004A120000}"/>
    <cellStyle name="Input 3 11 4 2 2 2" xfId="5031" xr:uid="{00000000-0005-0000-0000-00004B120000}"/>
    <cellStyle name="Input 3 11 4 2 2 3" xfId="5032" xr:uid="{00000000-0005-0000-0000-00004C120000}"/>
    <cellStyle name="Input 3 11 4 2 3" xfId="5033" xr:uid="{00000000-0005-0000-0000-00004D120000}"/>
    <cellStyle name="Input 3 11 4 3" xfId="5034" xr:uid="{00000000-0005-0000-0000-00004E120000}"/>
    <cellStyle name="Input 3 11 4 4" xfId="5035" xr:uid="{00000000-0005-0000-0000-00004F120000}"/>
    <cellStyle name="Input 3 11 5" xfId="5036" xr:uid="{00000000-0005-0000-0000-000050120000}"/>
    <cellStyle name="Input 3 11 6" xfId="5037" xr:uid="{00000000-0005-0000-0000-000051120000}"/>
    <cellStyle name="Input 3 11 6 2" xfId="5038" xr:uid="{00000000-0005-0000-0000-000052120000}"/>
    <cellStyle name="Input 3 11 6 3" xfId="5039" xr:uid="{00000000-0005-0000-0000-000053120000}"/>
    <cellStyle name="Input 3 11 7" xfId="5040" xr:uid="{00000000-0005-0000-0000-000054120000}"/>
    <cellStyle name="Input 3 12" xfId="5041" xr:uid="{00000000-0005-0000-0000-000055120000}"/>
    <cellStyle name="Input 3 13" xfId="5042" xr:uid="{00000000-0005-0000-0000-000056120000}"/>
    <cellStyle name="Input 3 14" xfId="5043" xr:uid="{00000000-0005-0000-0000-000057120000}"/>
    <cellStyle name="Input 3 15" xfId="5044" xr:uid="{00000000-0005-0000-0000-000058120000}"/>
    <cellStyle name="Input 3 16" xfId="5045" xr:uid="{00000000-0005-0000-0000-000059120000}"/>
    <cellStyle name="Input 3 17" xfId="5046" xr:uid="{00000000-0005-0000-0000-00005A120000}"/>
    <cellStyle name="Input 3 18" xfId="5047" xr:uid="{00000000-0005-0000-0000-00005B120000}"/>
    <cellStyle name="Input 3 19" xfId="5048" xr:uid="{00000000-0005-0000-0000-00005C120000}"/>
    <cellStyle name="Input 3 2" xfId="570" xr:uid="{00000000-0005-0000-0000-00005D120000}"/>
    <cellStyle name="Input 3 2 2" xfId="6830" xr:uid="{080F59B9-0CAA-4E88-BD78-55EC9EB7F2DD}"/>
    <cellStyle name="Input 3 20" xfId="5049" xr:uid="{00000000-0005-0000-0000-00005E120000}"/>
    <cellStyle name="Input 3 21" xfId="5050" xr:uid="{00000000-0005-0000-0000-00005F120000}"/>
    <cellStyle name="Input 3 22" xfId="5051" xr:uid="{00000000-0005-0000-0000-000060120000}"/>
    <cellStyle name="Input 3 23" xfId="5052" xr:uid="{00000000-0005-0000-0000-000061120000}"/>
    <cellStyle name="Input 3 24" xfId="5053" xr:uid="{00000000-0005-0000-0000-000062120000}"/>
    <cellStyle name="Input 3 25" xfId="5054" xr:uid="{00000000-0005-0000-0000-000063120000}"/>
    <cellStyle name="Input 3 26" xfId="5055" xr:uid="{00000000-0005-0000-0000-000064120000}"/>
    <cellStyle name="Input 3 27" xfId="5056" xr:uid="{00000000-0005-0000-0000-000065120000}"/>
    <cellStyle name="Input 3 28" xfId="5057" xr:uid="{00000000-0005-0000-0000-000066120000}"/>
    <cellStyle name="Input 3 29" xfId="5058" xr:uid="{00000000-0005-0000-0000-000067120000}"/>
    <cellStyle name="Input 3 3" xfId="1074" xr:uid="{00000000-0005-0000-0000-000068120000}"/>
    <cellStyle name="Input 3 3 2" xfId="1743" xr:uid="{00000000-0005-0000-0000-000069120000}"/>
    <cellStyle name="Input 3 3 3" xfId="2118" xr:uid="{00000000-0005-0000-0000-00006A120000}"/>
    <cellStyle name="Input 3 3 4" xfId="2173" xr:uid="{00000000-0005-0000-0000-00006B120000}"/>
    <cellStyle name="Input 3 3 5" xfId="2253" xr:uid="{00000000-0005-0000-0000-00006C120000}"/>
    <cellStyle name="Input 3 3 6" xfId="2238" xr:uid="{00000000-0005-0000-0000-00006D120000}"/>
    <cellStyle name="Input 3 3 7" xfId="2167" xr:uid="{00000000-0005-0000-0000-00006E120000}"/>
    <cellStyle name="Input 3 3 8" xfId="2365" xr:uid="{00000000-0005-0000-0000-00006F120000}"/>
    <cellStyle name="Input 3 3 9" xfId="6831" xr:uid="{4B6B0079-8521-4760-A85F-6D314DC03E22}"/>
    <cellStyle name="Input 3 30" xfId="6559" xr:uid="{00000000-0005-0000-0000-000070120000}"/>
    <cellStyle name="Input 3 4" xfId="1717" xr:uid="{00000000-0005-0000-0000-000071120000}"/>
    <cellStyle name="Input 3 4 2" xfId="6832" xr:uid="{34F4DEA5-3DEC-46F8-A401-E89F5195F90E}"/>
    <cellStyle name="Input 3 5" xfId="5059" xr:uid="{00000000-0005-0000-0000-000072120000}"/>
    <cellStyle name="Input 3 6" xfId="5060" xr:uid="{00000000-0005-0000-0000-000073120000}"/>
    <cellStyle name="Input 3 7" xfId="5061" xr:uid="{00000000-0005-0000-0000-000074120000}"/>
    <cellStyle name="Input 3 8" xfId="5062" xr:uid="{00000000-0005-0000-0000-000075120000}"/>
    <cellStyle name="Input 3 9" xfId="5063" xr:uid="{00000000-0005-0000-0000-000076120000}"/>
    <cellStyle name="Input 4" xfId="571" xr:uid="{00000000-0005-0000-0000-000077120000}"/>
    <cellStyle name="Input 4 10" xfId="5064" xr:uid="{00000000-0005-0000-0000-000078120000}"/>
    <cellStyle name="Input 4 11" xfId="5065" xr:uid="{00000000-0005-0000-0000-000079120000}"/>
    <cellStyle name="Input 4 12" xfId="5066" xr:uid="{00000000-0005-0000-0000-00007A120000}"/>
    <cellStyle name="Input 4 13" xfId="5067" xr:uid="{00000000-0005-0000-0000-00007B120000}"/>
    <cellStyle name="Input 4 14" xfId="5068" xr:uid="{00000000-0005-0000-0000-00007C120000}"/>
    <cellStyle name="Input 4 15" xfId="5069" xr:uid="{00000000-0005-0000-0000-00007D120000}"/>
    <cellStyle name="Input 4 16" xfId="5070" xr:uid="{00000000-0005-0000-0000-00007E120000}"/>
    <cellStyle name="Input 4 17" xfId="5071" xr:uid="{00000000-0005-0000-0000-00007F120000}"/>
    <cellStyle name="Input 4 18" xfId="5072" xr:uid="{00000000-0005-0000-0000-000080120000}"/>
    <cellStyle name="Input 4 19" xfId="5073" xr:uid="{00000000-0005-0000-0000-000081120000}"/>
    <cellStyle name="Input 4 2" xfId="572" xr:uid="{00000000-0005-0000-0000-000082120000}"/>
    <cellStyle name="Input 4 2 2" xfId="6833" xr:uid="{E9F5238B-0A1C-484B-9890-24026660E609}"/>
    <cellStyle name="Input 4 20" xfId="5074" xr:uid="{00000000-0005-0000-0000-000083120000}"/>
    <cellStyle name="Input 4 21" xfId="5075" xr:uid="{00000000-0005-0000-0000-000084120000}"/>
    <cellStyle name="Input 4 22" xfId="5076" xr:uid="{00000000-0005-0000-0000-000085120000}"/>
    <cellStyle name="Input 4 23" xfId="5077" xr:uid="{00000000-0005-0000-0000-000086120000}"/>
    <cellStyle name="Input 4 24" xfId="5078" xr:uid="{00000000-0005-0000-0000-000087120000}"/>
    <cellStyle name="Input 4 25" xfId="5079" xr:uid="{00000000-0005-0000-0000-000088120000}"/>
    <cellStyle name="Input 4 26" xfId="5080" xr:uid="{00000000-0005-0000-0000-000089120000}"/>
    <cellStyle name="Input 4 27" xfId="6560" xr:uid="{00000000-0005-0000-0000-00008A120000}"/>
    <cellStyle name="Input 4 3" xfId="1075" xr:uid="{00000000-0005-0000-0000-00008B120000}"/>
    <cellStyle name="Input 4 3 2" xfId="1744" xr:uid="{00000000-0005-0000-0000-00008C120000}"/>
    <cellStyle name="Input 4 3 3" xfId="2128" xr:uid="{00000000-0005-0000-0000-00008D120000}"/>
    <cellStyle name="Input 4 3 4" xfId="2210" xr:uid="{00000000-0005-0000-0000-00008E120000}"/>
    <cellStyle name="Input 4 3 5" xfId="2156" xr:uid="{00000000-0005-0000-0000-00008F120000}"/>
    <cellStyle name="Input 4 3 6" xfId="2301" xr:uid="{00000000-0005-0000-0000-000090120000}"/>
    <cellStyle name="Input 4 3 7" xfId="2237" xr:uid="{00000000-0005-0000-0000-000091120000}"/>
    <cellStyle name="Input 4 3 8" xfId="2366" xr:uid="{00000000-0005-0000-0000-000092120000}"/>
    <cellStyle name="Input 4 3 9" xfId="6834" xr:uid="{D0932FD8-267F-4B01-8E01-2C63CBC365DA}"/>
    <cellStyle name="Input 4 4" xfId="1718" xr:uid="{00000000-0005-0000-0000-000093120000}"/>
    <cellStyle name="Input 4 4 2" xfId="6835" xr:uid="{263AAF8C-E59C-4391-AB03-FF07BBCF275A}"/>
    <cellStyle name="Input 4 5" xfId="5081" xr:uid="{00000000-0005-0000-0000-000094120000}"/>
    <cellStyle name="Input 4 6" xfId="5082" xr:uid="{00000000-0005-0000-0000-000095120000}"/>
    <cellStyle name="Input 4 7" xfId="5083" xr:uid="{00000000-0005-0000-0000-000096120000}"/>
    <cellStyle name="Input 4 8" xfId="5084" xr:uid="{00000000-0005-0000-0000-000097120000}"/>
    <cellStyle name="Input 4 8 2" xfId="5085" xr:uid="{00000000-0005-0000-0000-000098120000}"/>
    <cellStyle name="Input 4 8 2 2" xfId="5086" xr:uid="{00000000-0005-0000-0000-000099120000}"/>
    <cellStyle name="Input 4 8 2 2 2" xfId="5087" xr:uid="{00000000-0005-0000-0000-00009A120000}"/>
    <cellStyle name="Input 4 8 2 2 2 2" xfId="5088" xr:uid="{00000000-0005-0000-0000-00009B120000}"/>
    <cellStyle name="Input 4 8 2 2 2 2 2" xfId="5089" xr:uid="{00000000-0005-0000-0000-00009C120000}"/>
    <cellStyle name="Input 4 8 2 2 2 2 3" xfId="5090" xr:uid="{00000000-0005-0000-0000-00009D120000}"/>
    <cellStyle name="Input 4 8 2 2 2 3" xfId="5091" xr:uid="{00000000-0005-0000-0000-00009E120000}"/>
    <cellStyle name="Input 4 8 2 2 3" xfId="5092" xr:uid="{00000000-0005-0000-0000-00009F120000}"/>
    <cellStyle name="Input 4 8 2 2 4" xfId="5093" xr:uid="{00000000-0005-0000-0000-0000A0120000}"/>
    <cellStyle name="Input 4 8 2 3" xfId="5094" xr:uid="{00000000-0005-0000-0000-0000A1120000}"/>
    <cellStyle name="Input 4 8 2 4" xfId="5095" xr:uid="{00000000-0005-0000-0000-0000A2120000}"/>
    <cellStyle name="Input 4 8 2 5" xfId="5096" xr:uid="{00000000-0005-0000-0000-0000A3120000}"/>
    <cellStyle name="Input 4 8 2 5 2" xfId="5097" xr:uid="{00000000-0005-0000-0000-0000A4120000}"/>
    <cellStyle name="Input 4 8 2 5 3" xfId="5098" xr:uid="{00000000-0005-0000-0000-0000A5120000}"/>
    <cellStyle name="Input 4 8 2 6" xfId="5099" xr:uid="{00000000-0005-0000-0000-0000A6120000}"/>
    <cellStyle name="Input 4 8 3" xfId="5100" xr:uid="{00000000-0005-0000-0000-0000A7120000}"/>
    <cellStyle name="Input 4 8 4" xfId="5101" xr:uid="{00000000-0005-0000-0000-0000A8120000}"/>
    <cellStyle name="Input 4 8 4 2" xfId="5102" xr:uid="{00000000-0005-0000-0000-0000A9120000}"/>
    <cellStyle name="Input 4 8 4 2 2" xfId="5103" xr:uid="{00000000-0005-0000-0000-0000AA120000}"/>
    <cellStyle name="Input 4 8 4 2 2 2" xfId="5104" xr:uid="{00000000-0005-0000-0000-0000AB120000}"/>
    <cellStyle name="Input 4 8 4 2 2 3" xfId="5105" xr:uid="{00000000-0005-0000-0000-0000AC120000}"/>
    <cellStyle name="Input 4 8 4 2 3" xfId="5106" xr:uid="{00000000-0005-0000-0000-0000AD120000}"/>
    <cellStyle name="Input 4 8 4 3" xfId="5107" xr:uid="{00000000-0005-0000-0000-0000AE120000}"/>
    <cellStyle name="Input 4 8 4 4" xfId="5108" xr:uid="{00000000-0005-0000-0000-0000AF120000}"/>
    <cellStyle name="Input 4 8 5" xfId="5109" xr:uid="{00000000-0005-0000-0000-0000B0120000}"/>
    <cellStyle name="Input 4 8 6" xfId="5110" xr:uid="{00000000-0005-0000-0000-0000B1120000}"/>
    <cellStyle name="Input 4 8 6 2" xfId="5111" xr:uid="{00000000-0005-0000-0000-0000B2120000}"/>
    <cellStyle name="Input 4 8 6 3" xfId="5112" xr:uid="{00000000-0005-0000-0000-0000B3120000}"/>
    <cellStyle name="Input 4 8 7" xfId="5113" xr:uid="{00000000-0005-0000-0000-0000B4120000}"/>
    <cellStyle name="Input 4 9" xfId="5114" xr:uid="{00000000-0005-0000-0000-0000B5120000}"/>
    <cellStyle name="Input 5" xfId="573" xr:uid="{00000000-0005-0000-0000-0000B6120000}"/>
    <cellStyle name="Input 5 2" xfId="574" xr:uid="{00000000-0005-0000-0000-0000B7120000}"/>
    <cellStyle name="Input 5 3" xfId="1076" xr:uid="{00000000-0005-0000-0000-0000B8120000}"/>
    <cellStyle name="Input 5 3 2" xfId="1745" xr:uid="{00000000-0005-0000-0000-0000B9120000}"/>
    <cellStyle name="Input 5 3 3" xfId="2136" xr:uid="{00000000-0005-0000-0000-0000BA120000}"/>
    <cellStyle name="Input 5 3 4" xfId="2154" xr:uid="{00000000-0005-0000-0000-0000BB120000}"/>
    <cellStyle name="Input 5 3 5" xfId="2200" xr:uid="{00000000-0005-0000-0000-0000BC120000}"/>
    <cellStyle name="Input 5 3 6" xfId="2326" xr:uid="{00000000-0005-0000-0000-0000BD120000}"/>
    <cellStyle name="Input 5 3 7" xfId="2336" xr:uid="{00000000-0005-0000-0000-0000BE120000}"/>
    <cellStyle name="Input 5 3 8" xfId="2367" xr:uid="{00000000-0005-0000-0000-0000BF120000}"/>
    <cellStyle name="Input 5 4" xfId="1719" xr:uid="{00000000-0005-0000-0000-0000C0120000}"/>
    <cellStyle name="Input 5 5" xfId="6561" xr:uid="{00000000-0005-0000-0000-0000C1120000}"/>
    <cellStyle name="Input 5 6" xfId="6836" xr:uid="{D3828E5B-5127-4F0F-9BED-C284F5FE667B}"/>
    <cellStyle name="Input 6" xfId="575" xr:uid="{00000000-0005-0000-0000-0000C2120000}"/>
    <cellStyle name="Input 6 2" xfId="576" xr:uid="{00000000-0005-0000-0000-0000C3120000}"/>
    <cellStyle name="Input 6 3" xfId="1077" xr:uid="{00000000-0005-0000-0000-0000C4120000}"/>
    <cellStyle name="Input 6 3 2" xfId="1746" xr:uid="{00000000-0005-0000-0000-0000C5120000}"/>
    <cellStyle name="Input 6 3 3" xfId="2143" xr:uid="{00000000-0005-0000-0000-0000C6120000}"/>
    <cellStyle name="Input 6 3 4" xfId="2139" xr:uid="{00000000-0005-0000-0000-0000C7120000}"/>
    <cellStyle name="Input 6 3 5" xfId="2166" xr:uid="{00000000-0005-0000-0000-0000C8120000}"/>
    <cellStyle name="Input 6 3 6" xfId="2278" xr:uid="{00000000-0005-0000-0000-0000C9120000}"/>
    <cellStyle name="Input 6 3 7" xfId="2174" xr:uid="{00000000-0005-0000-0000-0000CA120000}"/>
    <cellStyle name="Input 6 3 8" xfId="2368" xr:uid="{00000000-0005-0000-0000-0000CB120000}"/>
    <cellStyle name="Input 6 4" xfId="1720" xr:uid="{00000000-0005-0000-0000-0000CC120000}"/>
    <cellStyle name="Input 6 5" xfId="6562" xr:uid="{00000000-0005-0000-0000-0000CD120000}"/>
    <cellStyle name="Input 6 6" xfId="6837" xr:uid="{832F4B91-A977-40C7-88D5-823C007C2793}"/>
    <cellStyle name="Input 7" xfId="5115" xr:uid="{00000000-0005-0000-0000-0000CE120000}"/>
    <cellStyle name="Input 7 2" xfId="6563" xr:uid="{00000000-0005-0000-0000-0000CF120000}"/>
    <cellStyle name="Input 8" xfId="5116" xr:uid="{00000000-0005-0000-0000-0000D0120000}"/>
    <cellStyle name="Input 8 2" xfId="6564" xr:uid="{00000000-0005-0000-0000-0000D1120000}"/>
    <cellStyle name="Input 9" xfId="5117" xr:uid="{00000000-0005-0000-0000-0000D2120000}"/>
    <cellStyle name="Input 9 2" xfId="6565" xr:uid="{00000000-0005-0000-0000-0000D3120000}"/>
    <cellStyle name="Insatisfaisant" xfId="6133" xr:uid="{00000000-0005-0000-0000-0000D4120000}"/>
    <cellStyle name="Isticanje1 2" xfId="5118" xr:uid="{00000000-0005-0000-0000-0000D5120000}"/>
    <cellStyle name="Isticanje2 2" xfId="5119" xr:uid="{00000000-0005-0000-0000-0000D6120000}"/>
    <cellStyle name="Isticanje3 2" xfId="5120" xr:uid="{00000000-0005-0000-0000-0000D7120000}"/>
    <cellStyle name="Isticanje4 2" xfId="5121" xr:uid="{00000000-0005-0000-0000-0000D8120000}"/>
    <cellStyle name="Isticanje5 2" xfId="5122" xr:uid="{00000000-0005-0000-0000-0000D9120000}"/>
    <cellStyle name="Isticanje6 2" xfId="5123" xr:uid="{00000000-0005-0000-0000-0000DA120000}"/>
    <cellStyle name="Izlaz 2" xfId="5124" xr:uid="{00000000-0005-0000-0000-0000DB120000}"/>
    <cellStyle name="Izlaz 2 2" xfId="5125" xr:uid="{00000000-0005-0000-0000-0000DC120000}"/>
    <cellStyle name="Izlaz 3" xfId="5126" xr:uid="{00000000-0005-0000-0000-0000DD120000}"/>
    <cellStyle name="Izračun 2" xfId="5127" xr:uid="{00000000-0005-0000-0000-0000DE120000}"/>
    <cellStyle name="Izračun 3" xfId="5128" xr:uid="{00000000-0005-0000-0000-0000DF120000}"/>
    <cellStyle name="jm" xfId="6134" xr:uid="{00000000-0005-0000-0000-0000E0120000}"/>
    <cellStyle name="kol" xfId="6135" xr:uid="{00000000-0005-0000-0000-0000E1120000}"/>
    <cellStyle name="količine" xfId="1062" xr:uid="{00000000-0005-0000-0000-0000E2120000}"/>
    <cellStyle name="kolona A" xfId="3" xr:uid="{00000000-0005-0000-0000-0000E3120000}"/>
    <cellStyle name="kolona A 2" xfId="577" xr:uid="{00000000-0005-0000-0000-0000E4120000}"/>
    <cellStyle name="kolona A 2 2" xfId="2476" xr:uid="{00000000-0005-0000-0000-0000E5120000}"/>
    <cellStyle name="kolona A 2 3" xfId="6355" xr:uid="{00000000-0005-0000-0000-0000E6120000}"/>
    <cellStyle name="kolona A 3" xfId="578" xr:uid="{00000000-0005-0000-0000-0000E7120000}"/>
    <cellStyle name="kolona A 3 2" xfId="2477" xr:uid="{00000000-0005-0000-0000-0000E8120000}"/>
    <cellStyle name="kolona A 4" xfId="2478" xr:uid="{00000000-0005-0000-0000-0000E9120000}"/>
    <cellStyle name="kolona A 5" xfId="2475" xr:uid="{00000000-0005-0000-0000-0000EA120000}"/>
    <cellStyle name="kolona A 6" xfId="6354" xr:uid="{00000000-0005-0000-0000-0000EB120000}"/>
    <cellStyle name="kolona B" xfId="1" xr:uid="{00000000-0005-0000-0000-0000EC120000}"/>
    <cellStyle name="kolona B 2" xfId="579" xr:uid="{00000000-0005-0000-0000-0000ED120000}"/>
    <cellStyle name="kolona B 2 2" xfId="2480" xr:uid="{00000000-0005-0000-0000-0000EE120000}"/>
    <cellStyle name="kolona B 2 3" xfId="6357" xr:uid="{00000000-0005-0000-0000-0000EF120000}"/>
    <cellStyle name="kolona B 3" xfId="580" xr:uid="{00000000-0005-0000-0000-0000F0120000}"/>
    <cellStyle name="kolona B 3 2" xfId="2481" xr:uid="{00000000-0005-0000-0000-0000F1120000}"/>
    <cellStyle name="kolona B 4" xfId="2482" xr:uid="{00000000-0005-0000-0000-0000F2120000}"/>
    <cellStyle name="kolona B 5" xfId="2479" xr:uid="{00000000-0005-0000-0000-0000F3120000}"/>
    <cellStyle name="kolona B 6" xfId="6356" xr:uid="{00000000-0005-0000-0000-0000F4120000}"/>
    <cellStyle name="kolona C" xfId="4" xr:uid="{00000000-0005-0000-0000-0000F5120000}"/>
    <cellStyle name="kolona C 2" xfId="581" xr:uid="{00000000-0005-0000-0000-0000F6120000}"/>
    <cellStyle name="kolona C 2 2" xfId="2484" xr:uid="{00000000-0005-0000-0000-0000F7120000}"/>
    <cellStyle name="kolona C 3" xfId="582" xr:uid="{00000000-0005-0000-0000-0000F8120000}"/>
    <cellStyle name="kolona C 3 2" xfId="2485" xr:uid="{00000000-0005-0000-0000-0000F9120000}"/>
    <cellStyle name="kolona C 4" xfId="2486" xr:uid="{00000000-0005-0000-0000-0000FA120000}"/>
    <cellStyle name="kolona C 5" xfId="2483" xr:uid="{00000000-0005-0000-0000-0000FB120000}"/>
    <cellStyle name="kolona C 6" xfId="6358" xr:uid="{00000000-0005-0000-0000-0000FC120000}"/>
    <cellStyle name="kolona D" xfId="5" xr:uid="{00000000-0005-0000-0000-0000FD120000}"/>
    <cellStyle name="kolona D 2" xfId="583" xr:uid="{00000000-0005-0000-0000-0000FE120000}"/>
    <cellStyle name="kolona D 2 2" xfId="2488" xr:uid="{00000000-0005-0000-0000-0000FF120000}"/>
    <cellStyle name="kolona D 3" xfId="584" xr:uid="{00000000-0005-0000-0000-000000130000}"/>
    <cellStyle name="kolona D 3 2" xfId="2489" xr:uid="{00000000-0005-0000-0000-000001130000}"/>
    <cellStyle name="kolona D 4" xfId="2490" xr:uid="{00000000-0005-0000-0000-000002130000}"/>
    <cellStyle name="kolona D 5" xfId="2487" xr:uid="{00000000-0005-0000-0000-000003130000}"/>
    <cellStyle name="kolona E" xfId="6" xr:uid="{00000000-0005-0000-0000-000004130000}"/>
    <cellStyle name="kolona E 2" xfId="585" xr:uid="{00000000-0005-0000-0000-000005130000}"/>
    <cellStyle name="kolona E 2 2" xfId="2492" xr:uid="{00000000-0005-0000-0000-000006130000}"/>
    <cellStyle name="kolona E 2 3" xfId="6360" xr:uid="{00000000-0005-0000-0000-000007130000}"/>
    <cellStyle name="kolona E 3" xfId="586" xr:uid="{00000000-0005-0000-0000-000008130000}"/>
    <cellStyle name="kolona E 3 2" xfId="2493" xr:uid="{00000000-0005-0000-0000-000009130000}"/>
    <cellStyle name="kolona E 4" xfId="2494" xr:uid="{00000000-0005-0000-0000-00000A130000}"/>
    <cellStyle name="kolona E 5" xfId="2491" xr:uid="{00000000-0005-0000-0000-00000B130000}"/>
    <cellStyle name="kolona E 6" xfId="6359" xr:uid="{00000000-0005-0000-0000-00000C130000}"/>
    <cellStyle name="kolona F" xfId="7" xr:uid="{00000000-0005-0000-0000-00000D130000}"/>
    <cellStyle name="kolona F 2" xfId="587" xr:uid="{00000000-0005-0000-0000-00000E130000}"/>
    <cellStyle name="kolona F 2 2" xfId="2496" xr:uid="{00000000-0005-0000-0000-00000F130000}"/>
    <cellStyle name="kolona F 3" xfId="588" xr:uid="{00000000-0005-0000-0000-000010130000}"/>
    <cellStyle name="kolona F 3 2" xfId="2497" xr:uid="{00000000-0005-0000-0000-000011130000}"/>
    <cellStyle name="kolona F 4" xfId="2498" xr:uid="{00000000-0005-0000-0000-000012130000}"/>
    <cellStyle name="kolona F 5" xfId="2495" xr:uid="{00000000-0005-0000-0000-000013130000}"/>
    <cellStyle name="kolona F 6" xfId="6361" xr:uid="{00000000-0005-0000-0000-000014130000}"/>
    <cellStyle name="kolona G" xfId="8" xr:uid="{00000000-0005-0000-0000-000015130000}"/>
    <cellStyle name="kolona G 2" xfId="589" xr:uid="{00000000-0005-0000-0000-000016130000}"/>
    <cellStyle name="kolona G 2 2" xfId="2500" xr:uid="{00000000-0005-0000-0000-000017130000}"/>
    <cellStyle name="kolona G 3" xfId="590" xr:uid="{00000000-0005-0000-0000-000018130000}"/>
    <cellStyle name="kolona G 3 2" xfId="2501" xr:uid="{00000000-0005-0000-0000-000019130000}"/>
    <cellStyle name="kolona G 4" xfId="2502" xr:uid="{00000000-0005-0000-0000-00001A130000}"/>
    <cellStyle name="kolona G 5" xfId="2499" xr:uid="{00000000-0005-0000-0000-00001B130000}"/>
    <cellStyle name="kolona G 6" xfId="6362" xr:uid="{00000000-0005-0000-0000-00001C130000}"/>
    <cellStyle name="kolona H" xfId="9" xr:uid="{00000000-0005-0000-0000-00001D130000}"/>
    <cellStyle name="kolona H 2" xfId="591" xr:uid="{00000000-0005-0000-0000-00001E130000}"/>
    <cellStyle name="kolona H 2 2" xfId="2504" xr:uid="{00000000-0005-0000-0000-00001F130000}"/>
    <cellStyle name="kolona H 3" xfId="592" xr:uid="{00000000-0005-0000-0000-000020130000}"/>
    <cellStyle name="kolona H 3 2" xfId="2505" xr:uid="{00000000-0005-0000-0000-000021130000}"/>
    <cellStyle name="kolona H 4" xfId="2506" xr:uid="{00000000-0005-0000-0000-000022130000}"/>
    <cellStyle name="kolona H 5" xfId="2503" xr:uid="{00000000-0005-0000-0000-000023130000}"/>
    <cellStyle name="kolona H 6" xfId="6651" xr:uid="{00000000-0005-0000-0000-000024130000}"/>
    <cellStyle name="LEGENDA" xfId="6136" xr:uid="{00000000-0005-0000-0000-000025130000}"/>
    <cellStyle name="Link Currency (0)" xfId="5129" xr:uid="{00000000-0005-0000-0000-000026130000}"/>
    <cellStyle name="Link Currency (2)" xfId="5130" xr:uid="{00000000-0005-0000-0000-000027130000}"/>
    <cellStyle name="Link Units (0)" xfId="5131" xr:uid="{00000000-0005-0000-0000-000028130000}"/>
    <cellStyle name="Link Units (1)" xfId="5132" xr:uid="{00000000-0005-0000-0000-000029130000}"/>
    <cellStyle name="Link Units (2)" xfId="5133" xr:uid="{00000000-0005-0000-0000-00002A130000}"/>
    <cellStyle name="Linked Cell 10" xfId="6137" xr:uid="{00000000-0005-0000-0000-00002B130000}"/>
    <cellStyle name="Linked Cell 11" xfId="6138" xr:uid="{00000000-0005-0000-0000-00002C130000}"/>
    <cellStyle name="Linked Cell 12" xfId="6139" xr:uid="{00000000-0005-0000-0000-00002D130000}"/>
    <cellStyle name="Linked Cell 13" xfId="6140" xr:uid="{00000000-0005-0000-0000-00002E130000}"/>
    <cellStyle name="Linked Cell 14" xfId="6141" xr:uid="{00000000-0005-0000-0000-00002F130000}"/>
    <cellStyle name="Linked Cell 15" xfId="6142" xr:uid="{00000000-0005-0000-0000-000030130000}"/>
    <cellStyle name="Linked Cell 2" xfId="593" xr:uid="{00000000-0005-0000-0000-000031130000}"/>
    <cellStyle name="Linked Cell 2 2" xfId="594" xr:uid="{00000000-0005-0000-0000-000032130000}"/>
    <cellStyle name="Linked Cell 2 2 2" xfId="6839" xr:uid="{4F2EAC49-A344-4CF3-B46F-8F5CF1CF1AFC}"/>
    <cellStyle name="Linked Cell 2 3" xfId="6566" xr:uid="{00000000-0005-0000-0000-000033130000}"/>
    <cellStyle name="Linked Cell 2 4" xfId="6838" xr:uid="{E61DBF3F-67DA-4661-97BB-50292F5062AB}"/>
    <cellStyle name="Linked Cell 3" xfId="595" xr:uid="{00000000-0005-0000-0000-000034130000}"/>
    <cellStyle name="Linked Cell 3 10" xfId="5134" xr:uid="{00000000-0005-0000-0000-000035130000}"/>
    <cellStyle name="Linked Cell 3 11" xfId="5135" xr:uid="{00000000-0005-0000-0000-000036130000}"/>
    <cellStyle name="Linked Cell 3 12" xfId="5136" xr:uid="{00000000-0005-0000-0000-000037130000}"/>
    <cellStyle name="Linked Cell 3 13" xfId="5137" xr:uid="{00000000-0005-0000-0000-000038130000}"/>
    <cellStyle name="Linked Cell 3 14" xfId="5138" xr:uid="{00000000-0005-0000-0000-000039130000}"/>
    <cellStyle name="Linked Cell 3 15" xfId="5139" xr:uid="{00000000-0005-0000-0000-00003A130000}"/>
    <cellStyle name="Linked Cell 3 16" xfId="5140" xr:uid="{00000000-0005-0000-0000-00003B130000}"/>
    <cellStyle name="Linked Cell 3 17" xfId="5141" xr:uid="{00000000-0005-0000-0000-00003C130000}"/>
    <cellStyle name="Linked Cell 3 18" xfId="5142" xr:uid="{00000000-0005-0000-0000-00003D130000}"/>
    <cellStyle name="Linked Cell 3 19" xfId="5143" xr:uid="{00000000-0005-0000-0000-00003E130000}"/>
    <cellStyle name="Linked Cell 3 2" xfId="596" xr:uid="{00000000-0005-0000-0000-00003F130000}"/>
    <cellStyle name="Linked Cell 3 2 2" xfId="6840" xr:uid="{813A2ECC-3692-49AD-9BE6-434EAD6281D1}"/>
    <cellStyle name="Linked Cell 3 20" xfId="5144" xr:uid="{00000000-0005-0000-0000-000040130000}"/>
    <cellStyle name="Linked Cell 3 21" xfId="5145" xr:uid="{00000000-0005-0000-0000-000041130000}"/>
    <cellStyle name="Linked Cell 3 22" xfId="5146" xr:uid="{00000000-0005-0000-0000-000042130000}"/>
    <cellStyle name="Linked Cell 3 23" xfId="5147" xr:uid="{00000000-0005-0000-0000-000043130000}"/>
    <cellStyle name="Linked Cell 3 24" xfId="5148" xr:uid="{00000000-0005-0000-0000-000044130000}"/>
    <cellStyle name="Linked Cell 3 25" xfId="5149" xr:uid="{00000000-0005-0000-0000-000045130000}"/>
    <cellStyle name="Linked Cell 3 26" xfId="5150" xr:uid="{00000000-0005-0000-0000-000046130000}"/>
    <cellStyle name="Linked Cell 3 27" xfId="5151" xr:uid="{00000000-0005-0000-0000-000047130000}"/>
    <cellStyle name="Linked Cell 3 28" xfId="5152" xr:uid="{00000000-0005-0000-0000-000048130000}"/>
    <cellStyle name="Linked Cell 3 29" xfId="6567" xr:uid="{00000000-0005-0000-0000-000049130000}"/>
    <cellStyle name="Linked Cell 3 3" xfId="5153" xr:uid="{00000000-0005-0000-0000-00004A130000}"/>
    <cellStyle name="Linked Cell 3 4" xfId="5154" xr:uid="{00000000-0005-0000-0000-00004B130000}"/>
    <cellStyle name="Linked Cell 3 5" xfId="5155" xr:uid="{00000000-0005-0000-0000-00004C130000}"/>
    <cellStyle name="Linked Cell 3 6" xfId="5156" xr:uid="{00000000-0005-0000-0000-00004D130000}"/>
    <cellStyle name="Linked Cell 3 7" xfId="5157" xr:uid="{00000000-0005-0000-0000-00004E130000}"/>
    <cellStyle name="Linked Cell 3 8" xfId="5158" xr:uid="{00000000-0005-0000-0000-00004F130000}"/>
    <cellStyle name="Linked Cell 3 9" xfId="5159" xr:uid="{00000000-0005-0000-0000-000050130000}"/>
    <cellStyle name="Linked Cell 4" xfId="597" xr:uid="{00000000-0005-0000-0000-000051130000}"/>
    <cellStyle name="Linked Cell 4 10" xfId="5160" xr:uid="{00000000-0005-0000-0000-000052130000}"/>
    <cellStyle name="Linked Cell 4 11" xfId="5161" xr:uid="{00000000-0005-0000-0000-000053130000}"/>
    <cellStyle name="Linked Cell 4 12" xfId="5162" xr:uid="{00000000-0005-0000-0000-000054130000}"/>
    <cellStyle name="Linked Cell 4 13" xfId="5163" xr:uid="{00000000-0005-0000-0000-000055130000}"/>
    <cellStyle name="Linked Cell 4 14" xfId="5164" xr:uid="{00000000-0005-0000-0000-000056130000}"/>
    <cellStyle name="Linked Cell 4 15" xfId="5165" xr:uid="{00000000-0005-0000-0000-000057130000}"/>
    <cellStyle name="Linked Cell 4 16" xfId="5166" xr:uid="{00000000-0005-0000-0000-000058130000}"/>
    <cellStyle name="Linked Cell 4 17" xfId="5167" xr:uid="{00000000-0005-0000-0000-000059130000}"/>
    <cellStyle name="Linked Cell 4 18" xfId="5168" xr:uid="{00000000-0005-0000-0000-00005A130000}"/>
    <cellStyle name="Linked Cell 4 19" xfId="5169" xr:uid="{00000000-0005-0000-0000-00005B130000}"/>
    <cellStyle name="Linked Cell 4 2" xfId="598" xr:uid="{00000000-0005-0000-0000-00005C130000}"/>
    <cellStyle name="Linked Cell 4 2 2" xfId="6841" xr:uid="{897F139C-78C8-444E-A852-685B57309A7D}"/>
    <cellStyle name="Linked Cell 4 20" xfId="5170" xr:uid="{00000000-0005-0000-0000-00005D130000}"/>
    <cellStyle name="Linked Cell 4 21" xfId="5171" xr:uid="{00000000-0005-0000-0000-00005E130000}"/>
    <cellStyle name="Linked Cell 4 22" xfId="5172" xr:uid="{00000000-0005-0000-0000-00005F130000}"/>
    <cellStyle name="Linked Cell 4 23" xfId="5173" xr:uid="{00000000-0005-0000-0000-000060130000}"/>
    <cellStyle name="Linked Cell 4 24" xfId="5174" xr:uid="{00000000-0005-0000-0000-000061130000}"/>
    <cellStyle name="Linked Cell 4 25" xfId="5175" xr:uid="{00000000-0005-0000-0000-000062130000}"/>
    <cellStyle name="Linked Cell 4 26" xfId="6568" xr:uid="{00000000-0005-0000-0000-000063130000}"/>
    <cellStyle name="Linked Cell 4 3" xfId="5176" xr:uid="{00000000-0005-0000-0000-000064130000}"/>
    <cellStyle name="Linked Cell 4 4" xfId="5177" xr:uid="{00000000-0005-0000-0000-000065130000}"/>
    <cellStyle name="Linked Cell 4 5" xfId="5178" xr:uid="{00000000-0005-0000-0000-000066130000}"/>
    <cellStyle name="Linked Cell 4 6" xfId="5179" xr:uid="{00000000-0005-0000-0000-000067130000}"/>
    <cellStyle name="Linked Cell 4 7" xfId="5180" xr:uid="{00000000-0005-0000-0000-000068130000}"/>
    <cellStyle name="Linked Cell 4 8" xfId="5181" xr:uid="{00000000-0005-0000-0000-000069130000}"/>
    <cellStyle name="Linked Cell 4 9" xfId="5182" xr:uid="{00000000-0005-0000-0000-00006A130000}"/>
    <cellStyle name="Linked Cell 5" xfId="599" xr:uid="{00000000-0005-0000-0000-00006B130000}"/>
    <cellStyle name="Linked Cell 5 2" xfId="600" xr:uid="{00000000-0005-0000-0000-00006C130000}"/>
    <cellStyle name="Linked Cell 5 3" xfId="6569" xr:uid="{00000000-0005-0000-0000-00006D130000}"/>
    <cellStyle name="Linked Cell 6" xfId="601" xr:uid="{00000000-0005-0000-0000-00006E130000}"/>
    <cellStyle name="Linked Cell 6 2" xfId="602" xr:uid="{00000000-0005-0000-0000-00006F130000}"/>
    <cellStyle name="Linked Cell 6 3" xfId="6570" xr:uid="{00000000-0005-0000-0000-000070130000}"/>
    <cellStyle name="Linked Cell 7" xfId="6143" xr:uid="{00000000-0005-0000-0000-000071130000}"/>
    <cellStyle name="Linked Cell 8" xfId="6144" xr:uid="{00000000-0005-0000-0000-000072130000}"/>
    <cellStyle name="Linked Cell 9" xfId="6145" xr:uid="{00000000-0005-0000-0000-000073130000}"/>
    <cellStyle name="Loše 2" xfId="5183" xr:uid="{00000000-0005-0000-0000-000074130000}"/>
    <cellStyle name="merge" xfId="1067" xr:uid="{00000000-0005-0000-0000-000075130000}"/>
    <cellStyle name="Milliers [0]_laroux" xfId="5184" xr:uid="{00000000-0005-0000-0000-000076130000}"/>
    <cellStyle name="Milliers_laroux" xfId="5185" xr:uid="{00000000-0005-0000-0000-000077130000}"/>
    <cellStyle name="Monétaire [0]_USA_COS_Level3_v1_US_Response_1" xfId="6146" xr:uid="{00000000-0005-0000-0000-000078130000}"/>
    <cellStyle name="Monétaire_USA_COS_Level3_v1_US_Response_1" xfId="6147" xr:uid="{00000000-0005-0000-0000-000079130000}"/>
    <cellStyle name="Naslov" xfId="2437" xr:uid="{00000000-0005-0000-0000-00007A130000}"/>
    <cellStyle name="Naslov 1 2" xfId="5186" xr:uid="{00000000-0005-0000-0000-00007B130000}"/>
    <cellStyle name="NASLOV 10" xfId="6148" xr:uid="{00000000-0005-0000-0000-00007C130000}"/>
    <cellStyle name="NASLOV 11" xfId="6149" xr:uid="{00000000-0005-0000-0000-00007D130000}"/>
    <cellStyle name="NASLOV 12" xfId="6150" xr:uid="{00000000-0005-0000-0000-00007E130000}"/>
    <cellStyle name="NASLOV 13" xfId="6151" xr:uid="{00000000-0005-0000-0000-00007F130000}"/>
    <cellStyle name="NASLOV 14" xfId="6152" xr:uid="{00000000-0005-0000-0000-000080130000}"/>
    <cellStyle name="NASLOV 15" xfId="6153" xr:uid="{00000000-0005-0000-0000-000081130000}"/>
    <cellStyle name="NASLOV 16" xfId="6154" xr:uid="{00000000-0005-0000-0000-000082130000}"/>
    <cellStyle name="NASLOV 17" xfId="6155" xr:uid="{00000000-0005-0000-0000-000083130000}"/>
    <cellStyle name="Naslov 3 2" xfId="5187" xr:uid="{00000000-0005-0000-0000-000084130000}"/>
    <cellStyle name="Naslov 4 2" xfId="5188" xr:uid="{00000000-0005-0000-0000-000085130000}"/>
    <cellStyle name="Naslov 5" xfId="5189" xr:uid="{00000000-0005-0000-0000-000086130000}"/>
    <cellStyle name="NASLOV 5 2" xfId="6571" xr:uid="{00000000-0005-0000-0000-000087130000}"/>
    <cellStyle name="NASLOV 6" xfId="6156" xr:uid="{00000000-0005-0000-0000-000088130000}"/>
    <cellStyle name="NASLOV 7" xfId="6157" xr:uid="{00000000-0005-0000-0000-000089130000}"/>
    <cellStyle name="NASLOV 8" xfId="6158" xr:uid="{00000000-0005-0000-0000-00008A130000}"/>
    <cellStyle name="NASLOV 9" xfId="6159" xr:uid="{00000000-0005-0000-0000-00008B130000}"/>
    <cellStyle name="Navadno 3" xfId="5190" xr:uid="{00000000-0005-0000-0000-00008C130000}"/>
    <cellStyle name="Navadno 3 2" xfId="6670" xr:uid="{00000000-0005-0000-0000-00008D130000}"/>
    <cellStyle name="Navadno_montažna fasada" xfId="6160" xr:uid="{00000000-0005-0000-0000-00008E130000}"/>
    <cellStyle name="Neutral 10" xfId="6161" xr:uid="{00000000-0005-0000-0000-00008F130000}"/>
    <cellStyle name="Neutral 11" xfId="6162" xr:uid="{00000000-0005-0000-0000-000090130000}"/>
    <cellStyle name="Neutral 12" xfId="6163" xr:uid="{00000000-0005-0000-0000-000091130000}"/>
    <cellStyle name="Neutral 13" xfId="6164" xr:uid="{00000000-0005-0000-0000-000092130000}"/>
    <cellStyle name="Neutral 14" xfId="6165" xr:uid="{00000000-0005-0000-0000-000093130000}"/>
    <cellStyle name="Neutral 15" xfId="6166" xr:uid="{00000000-0005-0000-0000-000094130000}"/>
    <cellStyle name="Neutral 2" xfId="603" xr:uid="{00000000-0005-0000-0000-000095130000}"/>
    <cellStyle name="Neutral 2 2" xfId="604" xr:uid="{00000000-0005-0000-0000-000096130000}"/>
    <cellStyle name="Neutral 2 2 2" xfId="6843" xr:uid="{89627821-3D2D-4739-BA6E-62CB8EC57626}"/>
    <cellStyle name="Neutral 2 3" xfId="5191" xr:uid="{00000000-0005-0000-0000-000097130000}"/>
    <cellStyle name="Neutral 2 4" xfId="6572" xr:uid="{00000000-0005-0000-0000-000098130000}"/>
    <cellStyle name="Neutral 2 5" xfId="6842" xr:uid="{AEBA2F82-9E2F-4ED4-B6A0-FC2BF3FDC57A}"/>
    <cellStyle name="Neutral 3" xfId="605" xr:uid="{00000000-0005-0000-0000-000099130000}"/>
    <cellStyle name="Neutral 3 10" xfId="5192" xr:uid="{00000000-0005-0000-0000-00009A130000}"/>
    <cellStyle name="Neutral 3 11" xfId="5193" xr:uid="{00000000-0005-0000-0000-00009B130000}"/>
    <cellStyle name="Neutral 3 12" xfId="5194" xr:uid="{00000000-0005-0000-0000-00009C130000}"/>
    <cellStyle name="Neutral 3 13" xfId="5195" xr:uid="{00000000-0005-0000-0000-00009D130000}"/>
    <cellStyle name="Neutral 3 14" xfId="5196" xr:uid="{00000000-0005-0000-0000-00009E130000}"/>
    <cellStyle name="Neutral 3 15" xfId="5197" xr:uid="{00000000-0005-0000-0000-00009F130000}"/>
    <cellStyle name="Neutral 3 16" xfId="5198" xr:uid="{00000000-0005-0000-0000-0000A0130000}"/>
    <cellStyle name="Neutral 3 17" xfId="5199" xr:uid="{00000000-0005-0000-0000-0000A1130000}"/>
    <cellStyle name="Neutral 3 18" xfId="5200" xr:uid="{00000000-0005-0000-0000-0000A2130000}"/>
    <cellStyle name="Neutral 3 19" xfId="5201" xr:uid="{00000000-0005-0000-0000-0000A3130000}"/>
    <cellStyle name="Neutral 3 2" xfId="606" xr:uid="{00000000-0005-0000-0000-0000A4130000}"/>
    <cellStyle name="Neutral 3 2 2" xfId="6844" xr:uid="{69A14583-8EC2-40D1-9C80-4F80830A4A02}"/>
    <cellStyle name="Neutral 3 20" xfId="5202" xr:uid="{00000000-0005-0000-0000-0000A5130000}"/>
    <cellStyle name="Neutral 3 21" xfId="5203" xr:uid="{00000000-0005-0000-0000-0000A6130000}"/>
    <cellStyle name="Neutral 3 22" xfId="5204" xr:uid="{00000000-0005-0000-0000-0000A7130000}"/>
    <cellStyle name="Neutral 3 23" xfId="5205" xr:uid="{00000000-0005-0000-0000-0000A8130000}"/>
    <cellStyle name="Neutral 3 24" xfId="5206" xr:uid="{00000000-0005-0000-0000-0000A9130000}"/>
    <cellStyle name="Neutral 3 25" xfId="5207" xr:uid="{00000000-0005-0000-0000-0000AA130000}"/>
    <cellStyle name="Neutral 3 26" xfId="5208" xr:uid="{00000000-0005-0000-0000-0000AB130000}"/>
    <cellStyle name="Neutral 3 27" xfId="5209" xr:uid="{00000000-0005-0000-0000-0000AC130000}"/>
    <cellStyle name="Neutral 3 28" xfId="5210" xr:uid="{00000000-0005-0000-0000-0000AD130000}"/>
    <cellStyle name="Neutral 3 29" xfId="6573" xr:uid="{00000000-0005-0000-0000-0000AE130000}"/>
    <cellStyle name="Neutral 3 3" xfId="5211" xr:uid="{00000000-0005-0000-0000-0000AF130000}"/>
    <cellStyle name="Neutral 3 4" xfId="5212" xr:uid="{00000000-0005-0000-0000-0000B0130000}"/>
    <cellStyle name="Neutral 3 5" xfId="5213" xr:uid="{00000000-0005-0000-0000-0000B1130000}"/>
    <cellStyle name="Neutral 3 6" xfId="5214" xr:uid="{00000000-0005-0000-0000-0000B2130000}"/>
    <cellStyle name="Neutral 3 7" xfId="5215" xr:uid="{00000000-0005-0000-0000-0000B3130000}"/>
    <cellStyle name="Neutral 3 8" xfId="5216" xr:uid="{00000000-0005-0000-0000-0000B4130000}"/>
    <cellStyle name="Neutral 3 9" xfId="5217" xr:uid="{00000000-0005-0000-0000-0000B5130000}"/>
    <cellStyle name="Neutral 4" xfId="607" xr:uid="{00000000-0005-0000-0000-0000B6130000}"/>
    <cellStyle name="Neutral 4 10" xfId="5218" xr:uid="{00000000-0005-0000-0000-0000B7130000}"/>
    <cellStyle name="Neutral 4 11" xfId="5219" xr:uid="{00000000-0005-0000-0000-0000B8130000}"/>
    <cellStyle name="Neutral 4 12" xfId="5220" xr:uid="{00000000-0005-0000-0000-0000B9130000}"/>
    <cellStyle name="Neutral 4 13" xfId="5221" xr:uid="{00000000-0005-0000-0000-0000BA130000}"/>
    <cellStyle name="Neutral 4 14" xfId="5222" xr:uid="{00000000-0005-0000-0000-0000BB130000}"/>
    <cellStyle name="Neutral 4 15" xfId="5223" xr:uid="{00000000-0005-0000-0000-0000BC130000}"/>
    <cellStyle name="Neutral 4 16" xfId="5224" xr:uid="{00000000-0005-0000-0000-0000BD130000}"/>
    <cellStyle name="Neutral 4 17" xfId="5225" xr:uid="{00000000-0005-0000-0000-0000BE130000}"/>
    <cellStyle name="Neutral 4 18" xfId="5226" xr:uid="{00000000-0005-0000-0000-0000BF130000}"/>
    <cellStyle name="Neutral 4 19" xfId="5227" xr:uid="{00000000-0005-0000-0000-0000C0130000}"/>
    <cellStyle name="Neutral 4 2" xfId="608" xr:uid="{00000000-0005-0000-0000-0000C1130000}"/>
    <cellStyle name="Neutral 4 2 2" xfId="6845" xr:uid="{9118CD2A-96EA-4225-B5C6-B051805D5B64}"/>
    <cellStyle name="Neutral 4 20" xfId="5228" xr:uid="{00000000-0005-0000-0000-0000C2130000}"/>
    <cellStyle name="Neutral 4 21" xfId="5229" xr:uid="{00000000-0005-0000-0000-0000C3130000}"/>
    <cellStyle name="Neutral 4 22" xfId="5230" xr:uid="{00000000-0005-0000-0000-0000C4130000}"/>
    <cellStyle name="Neutral 4 23" xfId="5231" xr:uid="{00000000-0005-0000-0000-0000C5130000}"/>
    <cellStyle name="Neutral 4 24" xfId="5232" xr:uid="{00000000-0005-0000-0000-0000C6130000}"/>
    <cellStyle name="Neutral 4 25" xfId="5233" xr:uid="{00000000-0005-0000-0000-0000C7130000}"/>
    <cellStyle name="Neutral 4 26" xfId="6574" xr:uid="{00000000-0005-0000-0000-0000C8130000}"/>
    <cellStyle name="Neutral 4 3" xfId="5234" xr:uid="{00000000-0005-0000-0000-0000C9130000}"/>
    <cellStyle name="Neutral 4 4" xfId="5235" xr:uid="{00000000-0005-0000-0000-0000CA130000}"/>
    <cellStyle name="Neutral 4 5" xfId="5236" xr:uid="{00000000-0005-0000-0000-0000CB130000}"/>
    <cellStyle name="Neutral 4 6" xfId="5237" xr:uid="{00000000-0005-0000-0000-0000CC130000}"/>
    <cellStyle name="Neutral 4 7" xfId="5238" xr:uid="{00000000-0005-0000-0000-0000CD130000}"/>
    <cellStyle name="Neutral 4 8" xfId="5239" xr:uid="{00000000-0005-0000-0000-0000CE130000}"/>
    <cellStyle name="Neutral 4 9" xfId="5240" xr:uid="{00000000-0005-0000-0000-0000CF130000}"/>
    <cellStyle name="Neutral 5" xfId="609" xr:uid="{00000000-0005-0000-0000-0000D0130000}"/>
    <cellStyle name="Neutral 5 2" xfId="610" xr:uid="{00000000-0005-0000-0000-0000D1130000}"/>
    <cellStyle name="Neutral 5 3" xfId="6575" xr:uid="{00000000-0005-0000-0000-0000D2130000}"/>
    <cellStyle name="Neutral 6" xfId="611" xr:uid="{00000000-0005-0000-0000-0000D3130000}"/>
    <cellStyle name="Neutral 6 2" xfId="612" xr:uid="{00000000-0005-0000-0000-0000D4130000}"/>
    <cellStyle name="Neutral 6 3" xfId="6576" xr:uid="{00000000-0005-0000-0000-0000D5130000}"/>
    <cellStyle name="Neutral 7" xfId="5687" xr:uid="{00000000-0005-0000-0000-0000D6130000}"/>
    <cellStyle name="Neutral 7 2" xfId="6577" xr:uid="{00000000-0005-0000-0000-0000D7130000}"/>
    <cellStyle name="Neutral 8" xfId="6167" xr:uid="{00000000-0005-0000-0000-0000D8130000}"/>
    <cellStyle name="Neutral 9" xfId="6168" xr:uid="{00000000-0005-0000-0000-0000D9130000}"/>
    <cellStyle name="Neutrale" xfId="6169" xr:uid="{00000000-0005-0000-0000-0000DA130000}"/>
    <cellStyle name="Neutre" xfId="6170" xr:uid="{00000000-0005-0000-0000-0000DB130000}"/>
    <cellStyle name="Normal - Style1" xfId="5241" xr:uid="{00000000-0005-0000-0000-0000DD130000}"/>
    <cellStyle name="Normal 10" xfId="613" xr:uid="{00000000-0005-0000-0000-0000DE130000}"/>
    <cellStyle name="Normal 10 10" xfId="5242" xr:uid="{00000000-0005-0000-0000-0000DF130000}"/>
    <cellStyle name="Normal 10 11" xfId="5243" xr:uid="{00000000-0005-0000-0000-0000E0130000}"/>
    <cellStyle name="Normal 10 12" xfId="5244" xr:uid="{00000000-0005-0000-0000-0000E1130000}"/>
    <cellStyle name="Normal 10 13" xfId="5245" xr:uid="{00000000-0005-0000-0000-0000E2130000}"/>
    <cellStyle name="Normal 10 14" xfId="5246" xr:uid="{00000000-0005-0000-0000-0000E3130000}"/>
    <cellStyle name="Normal 10 15" xfId="5247" xr:uid="{00000000-0005-0000-0000-0000E4130000}"/>
    <cellStyle name="Normal 10 16" xfId="5248" xr:uid="{00000000-0005-0000-0000-0000E5130000}"/>
    <cellStyle name="Normal 10 2" xfId="614" xr:uid="{00000000-0005-0000-0000-0000E6130000}"/>
    <cellStyle name="Normal 10 2 2" xfId="615" xr:uid="{00000000-0005-0000-0000-0000E7130000}"/>
    <cellStyle name="Normal 10 2 3" xfId="616" xr:uid="{00000000-0005-0000-0000-0000E8130000}"/>
    <cellStyle name="Normal 10 2 4" xfId="6846" xr:uid="{5C9F32CB-736A-4A0B-8AE3-7168C78FE616}"/>
    <cellStyle name="Normal 10 3" xfId="617" xr:uid="{00000000-0005-0000-0000-0000E9130000}"/>
    <cellStyle name="Normal 10 3 2" xfId="6847" xr:uid="{93F0E26E-9F7B-4EF8-BBD2-8BE0458119D3}"/>
    <cellStyle name="Normal 10 4" xfId="618" xr:uid="{00000000-0005-0000-0000-0000EA130000}"/>
    <cellStyle name="Normal 10 4 2" xfId="6848" xr:uid="{4A69E75B-AEC3-4B19-A341-A9D2D276D9CD}"/>
    <cellStyle name="Normal 10 5" xfId="2507" xr:uid="{00000000-0005-0000-0000-0000EB130000}"/>
    <cellStyle name="Normal 10 5 2" xfId="6849" xr:uid="{23FA7A67-8C0B-45D6-9A71-0DB29EB802FE}"/>
    <cellStyle name="Normal 10 6" xfId="5249" xr:uid="{00000000-0005-0000-0000-0000EC130000}"/>
    <cellStyle name="Normal 10 7" xfId="5250" xr:uid="{00000000-0005-0000-0000-0000ED130000}"/>
    <cellStyle name="Normal 10 8" xfId="5251" xr:uid="{00000000-0005-0000-0000-0000EE130000}"/>
    <cellStyle name="Normal 10 9" xfId="5252" xr:uid="{00000000-0005-0000-0000-0000EF130000}"/>
    <cellStyle name="Normal 11" xfId="619" xr:uid="{00000000-0005-0000-0000-0000F0130000}"/>
    <cellStyle name="Normal 11 10" xfId="5253" xr:uid="{00000000-0005-0000-0000-0000F1130000}"/>
    <cellStyle name="Normal 11 11" xfId="5254" xr:uid="{00000000-0005-0000-0000-0000F2130000}"/>
    <cellStyle name="Normal 11 12" xfId="5255" xr:uid="{00000000-0005-0000-0000-0000F3130000}"/>
    <cellStyle name="Normal 11 13" xfId="5256" xr:uid="{00000000-0005-0000-0000-0000F4130000}"/>
    <cellStyle name="Normal 11 14" xfId="5257" xr:uid="{00000000-0005-0000-0000-0000F5130000}"/>
    <cellStyle name="Normal 11 15" xfId="5258" xr:uid="{00000000-0005-0000-0000-0000F6130000}"/>
    <cellStyle name="Normal 11 16" xfId="6662" xr:uid="{00000000-0005-0000-0000-0000F7130000}"/>
    <cellStyle name="Normal 11 17" xfId="6850" xr:uid="{3E39CB97-F1BE-4BB1-9B55-78DC1EBBFBC1}"/>
    <cellStyle name="Normal 11 2" xfId="620" xr:uid="{00000000-0005-0000-0000-0000F8130000}"/>
    <cellStyle name="Normal 11 2 2" xfId="6363" xr:uid="{00000000-0005-0000-0000-0000F9130000}"/>
    <cellStyle name="Normal 11 2 3" xfId="6851" xr:uid="{D0CC292B-E61C-4A74-930B-BF40F4E4F7EA}"/>
    <cellStyle name="Normal 11 3" xfId="621" xr:uid="{00000000-0005-0000-0000-0000FA130000}"/>
    <cellStyle name="Normal 11 3 2" xfId="6852" xr:uid="{B371D611-9C74-4272-A076-10C87986D940}"/>
    <cellStyle name="Normal 11 4" xfId="2438" xr:uid="{00000000-0005-0000-0000-0000FB130000}"/>
    <cellStyle name="Normal 11 5" xfId="5259" xr:uid="{00000000-0005-0000-0000-0000FC130000}"/>
    <cellStyle name="Normal 11 6" xfId="5260" xr:uid="{00000000-0005-0000-0000-0000FD130000}"/>
    <cellStyle name="Normal 11 7" xfId="5261" xr:uid="{00000000-0005-0000-0000-0000FE130000}"/>
    <cellStyle name="Normal 11 8" xfId="5262" xr:uid="{00000000-0005-0000-0000-0000FF130000}"/>
    <cellStyle name="Normal 11 9" xfId="5263" xr:uid="{00000000-0005-0000-0000-000000140000}"/>
    <cellStyle name="Normal 115 2" xfId="2533" xr:uid="{00000000-0005-0000-0000-000001140000}"/>
    <cellStyle name="Normal 12" xfId="622" xr:uid="{00000000-0005-0000-0000-000002140000}"/>
    <cellStyle name="Normal 12 10" xfId="5264" xr:uid="{00000000-0005-0000-0000-000003140000}"/>
    <cellStyle name="Normal 12 11" xfId="5265" xr:uid="{00000000-0005-0000-0000-000004140000}"/>
    <cellStyle name="Normal 12 12" xfId="5266" xr:uid="{00000000-0005-0000-0000-000005140000}"/>
    <cellStyle name="Normal 12 13" xfId="5267" xr:uid="{00000000-0005-0000-0000-000006140000}"/>
    <cellStyle name="Normal 12 14" xfId="5268" xr:uid="{00000000-0005-0000-0000-000007140000}"/>
    <cellStyle name="Normal 12 15" xfId="5269" xr:uid="{00000000-0005-0000-0000-000008140000}"/>
    <cellStyle name="Normal 12 16" xfId="5270" xr:uid="{00000000-0005-0000-0000-000009140000}"/>
    <cellStyle name="Normal 12 17" xfId="5271" xr:uid="{00000000-0005-0000-0000-00000A140000}"/>
    <cellStyle name="Normal 12 18" xfId="5272" xr:uid="{00000000-0005-0000-0000-00000B140000}"/>
    <cellStyle name="Normal 12 19" xfId="5273" xr:uid="{00000000-0005-0000-0000-00000C140000}"/>
    <cellStyle name="Normal 12 2" xfId="623" xr:uid="{00000000-0005-0000-0000-00000D140000}"/>
    <cellStyle name="Normal 12 2 2" xfId="6853" xr:uid="{8388DCDE-3B60-43AD-977F-44866A2775EC}"/>
    <cellStyle name="Normal 12 20" xfId="5274" xr:uid="{00000000-0005-0000-0000-00000E140000}"/>
    <cellStyle name="Normal 12 21" xfId="5275" xr:uid="{00000000-0005-0000-0000-00000F140000}"/>
    <cellStyle name="Normal 12 22" xfId="5276" xr:uid="{00000000-0005-0000-0000-000010140000}"/>
    <cellStyle name="Normal 12 23" xfId="5277" xr:uid="{00000000-0005-0000-0000-000011140000}"/>
    <cellStyle name="Normal 12 24" xfId="5278" xr:uid="{00000000-0005-0000-0000-000012140000}"/>
    <cellStyle name="Normal 12 25" xfId="6669" xr:uid="{00000000-0005-0000-0000-000013140000}"/>
    <cellStyle name="Normal 12 3" xfId="624" xr:uid="{00000000-0005-0000-0000-000014140000}"/>
    <cellStyle name="Normal 12 3 2" xfId="6854" xr:uid="{05AEF6D5-09FB-4131-B3C1-F2065DFEFE4C}"/>
    <cellStyle name="Normal 12 4" xfId="2468" xr:uid="{00000000-0005-0000-0000-000015140000}"/>
    <cellStyle name="Normal 12 4 2" xfId="6855" xr:uid="{F7DADB67-406B-481A-AC12-CBA26E271914}"/>
    <cellStyle name="Normal 12 5" xfId="5279" xr:uid="{00000000-0005-0000-0000-000016140000}"/>
    <cellStyle name="Normal 12 6" xfId="5280" xr:uid="{00000000-0005-0000-0000-000017140000}"/>
    <cellStyle name="Normal 12 7" xfId="5281" xr:uid="{00000000-0005-0000-0000-000018140000}"/>
    <cellStyle name="Normal 12 8" xfId="5282" xr:uid="{00000000-0005-0000-0000-000019140000}"/>
    <cellStyle name="Normal 12 9" xfId="5283" xr:uid="{00000000-0005-0000-0000-00001A140000}"/>
    <cellStyle name="Normal 13" xfId="625" xr:uid="{00000000-0005-0000-0000-00001B140000}"/>
    <cellStyle name="Normal 13 10" xfId="1064" xr:uid="{00000000-0005-0000-0000-00001C140000}"/>
    <cellStyle name="Normal 13 10 2" xfId="2508" xr:uid="{00000000-0005-0000-0000-00001D140000}"/>
    <cellStyle name="Normal 13 2" xfId="626" xr:uid="{00000000-0005-0000-0000-00001E140000}"/>
    <cellStyle name="Normal 13 2 2" xfId="6856" xr:uid="{0B86CB5E-8C88-4276-A241-270E8704280A}"/>
    <cellStyle name="Normal 13 3" xfId="627" xr:uid="{00000000-0005-0000-0000-00001F140000}"/>
    <cellStyle name="Normal 13 3 2" xfId="6857" xr:uid="{64DDFBAC-D2B8-4BC9-88F5-5BDDEDAE9756}"/>
    <cellStyle name="Normal 13 4" xfId="2439" xr:uid="{00000000-0005-0000-0000-000020140000}"/>
    <cellStyle name="Normal 13 5" xfId="5284" xr:uid="{00000000-0005-0000-0000-000021140000}"/>
    <cellStyle name="Normal 13 6" xfId="5285" xr:uid="{00000000-0005-0000-0000-000022140000}"/>
    <cellStyle name="Normal 13 7" xfId="5286" xr:uid="{00000000-0005-0000-0000-000023140000}"/>
    <cellStyle name="Normal 13 8" xfId="5287" xr:uid="{00000000-0005-0000-0000-000024140000}"/>
    <cellStyle name="Normal 13 9" xfId="6664" xr:uid="{00000000-0005-0000-0000-000025140000}"/>
    <cellStyle name="Normal 14" xfId="2465" xr:uid="{00000000-0005-0000-0000-000026140000}"/>
    <cellStyle name="Normal 14 2" xfId="628" xr:uid="{00000000-0005-0000-0000-000027140000}"/>
    <cellStyle name="Normal 14 2 2" xfId="629" xr:uid="{00000000-0005-0000-0000-000028140000}"/>
    <cellStyle name="Normal 14 2 3" xfId="630" xr:uid="{00000000-0005-0000-0000-000029140000}"/>
    <cellStyle name="Normal 14 2 4" xfId="6364" xr:uid="{00000000-0005-0000-0000-00002A140000}"/>
    <cellStyle name="Normal 14 2 5" xfId="6858" xr:uid="{D1DE2C63-6BA2-4B95-8ECA-66B27530E0F2}"/>
    <cellStyle name="Normal 14 3" xfId="2534" xr:uid="{00000000-0005-0000-0000-00002B140000}"/>
    <cellStyle name="Normal 14 3 2" xfId="6365" xr:uid="{00000000-0005-0000-0000-00002C140000}"/>
    <cellStyle name="Normal 14 4" xfId="6171" xr:uid="{00000000-0005-0000-0000-00002D140000}"/>
    <cellStyle name="Normal 14 5" xfId="6344" xr:uid="{00000000-0005-0000-0000-00002E140000}"/>
    <cellStyle name="Normal 14 6" xfId="6660" xr:uid="{00000000-0005-0000-0000-00002F140000}"/>
    <cellStyle name="Normal 15" xfId="6172" xr:uid="{00000000-0005-0000-0000-000030140000}"/>
    <cellStyle name="Normal 15 2" xfId="631" xr:uid="{00000000-0005-0000-0000-000031140000}"/>
    <cellStyle name="Normal 15 2 2" xfId="632" xr:uid="{00000000-0005-0000-0000-000032140000}"/>
    <cellStyle name="Normal 15 2 3" xfId="633" xr:uid="{00000000-0005-0000-0000-000033140000}"/>
    <cellStyle name="Normal 15 2 4" xfId="6859" xr:uid="{B05320C0-19E2-4912-B121-5C2CD643AE23}"/>
    <cellStyle name="Normal 15 3" xfId="5288" xr:uid="{00000000-0005-0000-0000-000034140000}"/>
    <cellStyle name="Normal 15 4" xfId="5289" xr:uid="{00000000-0005-0000-0000-000035140000}"/>
    <cellStyle name="Normal 15 5" xfId="5290" xr:uid="{00000000-0005-0000-0000-000036140000}"/>
    <cellStyle name="Normal 15 6" xfId="5291" xr:uid="{00000000-0005-0000-0000-000037140000}"/>
    <cellStyle name="Normal 15 7" xfId="5292" xr:uid="{00000000-0005-0000-0000-000038140000}"/>
    <cellStyle name="Normal 16" xfId="634" xr:uid="{00000000-0005-0000-0000-000039140000}"/>
    <cellStyle name="Normal 16 10" xfId="5293" xr:uid="{00000000-0005-0000-0000-00003A140000}"/>
    <cellStyle name="Normal 16 11" xfId="5294" xr:uid="{00000000-0005-0000-0000-00003B140000}"/>
    <cellStyle name="Normal 16 12" xfId="5295" xr:uid="{00000000-0005-0000-0000-00003C140000}"/>
    <cellStyle name="Normal 16 13" xfId="5296" xr:uid="{00000000-0005-0000-0000-00003D140000}"/>
    <cellStyle name="Normal 16 14" xfId="5297" xr:uid="{00000000-0005-0000-0000-00003E140000}"/>
    <cellStyle name="Normal 16 15" xfId="5298" xr:uid="{00000000-0005-0000-0000-00003F140000}"/>
    <cellStyle name="Normal 16 16" xfId="5299" xr:uid="{00000000-0005-0000-0000-000040140000}"/>
    <cellStyle name="Normal 16 2" xfId="635" xr:uid="{00000000-0005-0000-0000-000041140000}"/>
    <cellStyle name="Normal 16 2 2" xfId="636" xr:uid="{00000000-0005-0000-0000-000042140000}"/>
    <cellStyle name="Normal 16 2 3" xfId="637" xr:uid="{00000000-0005-0000-0000-000043140000}"/>
    <cellStyle name="Normal 16 2 4" xfId="6860" xr:uid="{F320356C-ED69-4BC7-ACEF-E67CAA0A6D41}"/>
    <cellStyle name="Normal 16 3" xfId="638" xr:uid="{00000000-0005-0000-0000-000044140000}"/>
    <cellStyle name="Normal 16 3 2" xfId="6861" xr:uid="{2FC2E95F-0CCA-4F73-A2BC-5CB4878FF196}"/>
    <cellStyle name="Normal 16 33 5" xfId="2529" xr:uid="{00000000-0005-0000-0000-000045140000}"/>
    <cellStyle name="Normal 16 4" xfId="639" xr:uid="{00000000-0005-0000-0000-000046140000}"/>
    <cellStyle name="Normal 16 4 2" xfId="6862" xr:uid="{46F76594-B8FA-45A7-A141-DB0264C6AD7C}"/>
    <cellStyle name="Normal 16 5" xfId="2440" xr:uid="{00000000-0005-0000-0000-000047140000}"/>
    <cellStyle name="Normal 16 6" xfId="5300" xr:uid="{00000000-0005-0000-0000-000048140000}"/>
    <cellStyle name="Normal 16 7" xfId="5301" xr:uid="{00000000-0005-0000-0000-000049140000}"/>
    <cellStyle name="Normal 16 8" xfId="5302" xr:uid="{00000000-0005-0000-0000-00004A140000}"/>
    <cellStyle name="Normal 16 9" xfId="5303" xr:uid="{00000000-0005-0000-0000-00004B140000}"/>
    <cellStyle name="Normal 17" xfId="5304" xr:uid="{00000000-0005-0000-0000-00004C140000}"/>
    <cellStyle name="Normal 17 2" xfId="640" xr:uid="{00000000-0005-0000-0000-00004D140000}"/>
    <cellStyle name="Normal 17 2 2" xfId="641" xr:uid="{00000000-0005-0000-0000-00004E140000}"/>
    <cellStyle name="Normal 17 2 3" xfId="642" xr:uid="{00000000-0005-0000-0000-00004F140000}"/>
    <cellStyle name="Normal 17 2 4" xfId="6863" xr:uid="{5F88235D-EBA3-4C99-BAB3-324A5B4720DC}"/>
    <cellStyle name="Normal 17 3" xfId="6366" xr:uid="{00000000-0005-0000-0000-000050140000}"/>
    <cellStyle name="Normal 18" xfId="643" xr:uid="{00000000-0005-0000-0000-000051140000}"/>
    <cellStyle name="Normal 18 2" xfId="644" xr:uid="{00000000-0005-0000-0000-000052140000}"/>
    <cellStyle name="Normal 18 2 2" xfId="645" xr:uid="{00000000-0005-0000-0000-000053140000}"/>
    <cellStyle name="Normal 18 2 3" xfId="646" xr:uid="{00000000-0005-0000-0000-000054140000}"/>
    <cellStyle name="Normal 18 2 4" xfId="6864" xr:uid="{FA88A879-EC36-4BE5-9192-B616EE4F4B2C}"/>
    <cellStyle name="Normal 18 3" xfId="647" xr:uid="{00000000-0005-0000-0000-000055140000}"/>
    <cellStyle name="Normal 18 4" xfId="648" xr:uid="{00000000-0005-0000-0000-000056140000}"/>
    <cellStyle name="Normal 18 5" xfId="2441" xr:uid="{00000000-0005-0000-0000-000057140000}"/>
    <cellStyle name="Normal 19" xfId="6173" xr:uid="{00000000-0005-0000-0000-000058140000}"/>
    <cellStyle name="Normal 19 2" xfId="649" xr:uid="{00000000-0005-0000-0000-000059140000}"/>
    <cellStyle name="Normal 19 2 2" xfId="650" xr:uid="{00000000-0005-0000-0000-00005A140000}"/>
    <cellStyle name="Normal 19 2 3" xfId="651" xr:uid="{00000000-0005-0000-0000-00005B140000}"/>
    <cellStyle name="Normal 19 2 4" xfId="6367" xr:uid="{00000000-0005-0000-0000-00005C140000}"/>
    <cellStyle name="Normal 19 2 5" xfId="6865" xr:uid="{46119EEA-1FA1-44C4-865D-E98F85543E51}"/>
    <cellStyle name="Normal 2" xfId="2" xr:uid="{00000000-0005-0000-0000-00005D140000}"/>
    <cellStyle name="Normal 2 10" xfId="653" xr:uid="{00000000-0005-0000-0000-00005E140000}"/>
    <cellStyle name="Normal 2 10 2" xfId="654" xr:uid="{00000000-0005-0000-0000-00005F140000}"/>
    <cellStyle name="Normal 2 10 2 2" xfId="6339" xr:uid="{00000000-0005-0000-0000-000060140000}"/>
    <cellStyle name="Normal 2 10 3" xfId="655" xr:uid="{00000000-0005-0000-0000-000061140000}"/>
    <cellStyle name="Normal 2 10 4" xfId="6579" xr:uid="{00000000-0005-0000-0000-000062140000}"/>
    <cellStyle name="Normal 2 10 5" xfId="6866" xr:uid="{2862C394-A322-4B6A-8864-B7E1C1E3576C}"/>
    <cellStyle name="Normal 2 10_BURE COMMERCE" xfId="6174" xr:uid="{00000000-0005-0000-0000-000063140000}"/>
    <cellStyle name="Normal 2 11" xfId="656" xr:uid="{00000000-0005-0000-0000-000064140000}"/>
    <cellStyle name="Normal 2 11 2" xfId="657" xr:uid="{00000000-0005-0000-0000-000065140000}"/>
    <cellStyle name="Normal 2 11 2 2" xfId="6581" xr:uid="{00000000-0005-0000-0000-000066140000}"/>
    <cellStyle name="Normal 2 11 3" xfId="658" xr:uid="{00000000-0005-0000-0000-000067140000}"/>
    <cellStyle name="Normal 2 11 4" xfId="6580" xr:uid="{00000000-0005-0000-0000-000068140000}"/>
    <cellStyle name="Normal 2 11 5" xfId="6867" xr:uid="{337D00BA-7412-4BAA-A417-A4D81F1DBEF3}"/>
    <cellStyle name="Normal 2 11_BURE COMMERCE" xfId="6175" xr:uid="{00000000-0005-0000-0000-000069140000}"/>
    <cellStyle name="Normal 2 12" xfId="659" xr:uid="{00000000-0005-0000-0000-00006A140000}"/>
    <cellStyle name="Normal 2 12 2" xfId="660" xr:uid="{00000000-0005-0000-0000-00006B140000}"/>
    <cellStyle name="Normal 2 12 2 2" xfId="6583" xr:uid="{00000000-0005-0000-0000-00006C140000}"/>
    <cellStyle name="Normal 2 12 3" xfId="661" xr:uid="{00000000-0005-0000-0000-00006D140000}"/>
    <cellStyle name="Normal 2 12 4" xfId="6582" xr:uid="{00000000-0005-0000-0000-00006E140000}"/>
    <cellStyle name="Normal 2 12 5" xfId="6868" xr:uid="{562986ED-83FC-42C3-B03D-FAB29DFFFC8F}"/>
    <cellStyle name="Normal 2 12_BURE COMMERCE" xfId="6176" xr:uid="{00000000-0005-0000-0000-00006F140000}"/>
    <cellStyle name="Normal 2 13" xfId="662" xr:uid="{00000000-0005-0000-0000-000070140000}"/>
    <cellStyle name="Normal 2 13 2" xfId="663" xr:uid="{00000000-0005-0000-0000-000071140000}"/>
    <cellStyle name="Normal 2 13 2 2" xfId="6584" xr:uid="{00000000-0005-0000-0000-000072140000}"/>
    <cellStyle name="Normal 2 13 3" xfId="664" xr:uid="{00000000-0005-0000-0000-000073140000}"/>
    <cellStyle name="Normal 2 13 4" xfId="2469" xr:uid="{00000000-0005-0000-0000-000074140000}"/>
    <cellStyle name="Normal 2 13_BURE COMMERCE" xfId="6177" xr:uid="{00000000-0005-0000-0000-000075140000}"/>
    <cellStyle name="Normal 2 14" xfId="665" xr:uid="{00000000-0005-0000-0000-000076140000}"/>
    <cellStyle name="Normal 2 14 2" xfId="666" xr:uid="{00000000-0005-0000-0000-000077140000}"/>
    <cellStyle name="Normal 2 14 3" xfId="667" xr:uid="{00000000-0005-0000-0000-000078140000}"/>
    <cellStyle name="Normal 2 14 4" xfId="6585" xr:uid="{00000000-0005-0000-0000-000079140000}"/>
    <cellStyle name="Normal 2 14 5" xfId="6869" xr:uid="{09DA97C5-9F2C-4873-A854-1BD45EEE30CF}"/>
    <cellStyle name="Normal 2 15" xfId="668" xr:uid="{00000000-0005-0000-0000-00007A140000}"/>
    <cellStyle name="Normal 2 15 2" xfId="669" xr:uid="{00000000-0005-0000-0000-00007B140000}"/>
    <cellStyle name="Normal 2 15 3" xfId="670" xr:uid="{00000000-0005-0000-0000-00007C140000}"/>
    <cellStyle name="Normal 2 15 4" xfId="6578" xr:uid="{00000000-0005-0000-0000-00007D140000}"/>
    <cellStyle name="Normal 2 15 5" xfId="6870" xr:uid="{2663287D-BB89-4539-B00C-6B9435E30AAD}"/>
    <cellStyle name="Normal 2 16" xfId="671" xr:uid="{00000000-0005-0000-0000-00007E140000}"/>
    <cellStyle name="Normal 2 16 2" xfId="672" xr:uid="{00000000-0005-0000-0000-00007F140000}"/>
    <cellStyle name="Normal 2 16 3" xfId="673" xr:uid="{00000000-0005-0000-0000-000080140000}"/>
    <cellStyle name="Normal 2 16 4" xfId="6646" xr:uid="{00000000-0005-0000-0000-000081140000}"/>
    <cellStyle name="Normal 2 16 5" xfId="6871" xr:uid="{C0F9DA1D-B10F-4BBD-961B-37CF8635DC0C}"/>
    <cellStyle name="Normal 2 17" xfId="674" xr:uid="{00000000-0005-0000-0000-000082140000}"/>
    <cellStyle name="Normal 2 17 2" xfId="675" xr:uid="{00000000-0005-0000-0000-000083140000}"/>
    <cellStyle name="Normal 2 17 3" xfId="676" xr:uid="{00000000-0005-0000-0000-000084140000}"/>
    <cellStyle name="Normal 2 17 4" xfId="6872" xr:uid="{BDB5C8F2-B926-41C5-94C5-8ED982D51D5C}"/>
    <cellStyle name="Normal 2 18" xfId="677" xr:uid="{00000000-0005-0000-0000-000085140000}"/>
    <cellStyle name="Normal 2 18 2" xfId="678" xr:uid="{00000000-0005-0000-0000-000086140000}"/>
    <cellStyle name="Normal 2 18 3" xfId="679" xr:uid="{00000000-0005-0000-0000-000087140000}"/>
    <cellStyle name="Normal 2 18 4" xfId="6873" xr:uid="{C59A858B-C41E-45AA-9CCE-0D455C905447}"/>
    <cellStyle name="Normal 2 19" xfId="680" xr:uid="{00000000-0005-0000-0000-000088140000}"/>
    <cellStyle name="Normal 2 19 2" xfId="681" xr:uid="{00000000-0005-0000-0000-000089140000}"/>
    <cellStyle name="Normal 2 19 3" xfId="682" xr:uid="{00000000-0005-0000-0000-00008A140000}"/>
    <cellStyle name="Normal 2 19 4" xfId="6874" xr:uid="{3B5388FB-028C-4DE1-A51F-3AB67FA1997A}"/>
    <cellStyle name="Normal 2 2" xfId="683" xr:uid="{00000000-0005-0000-0000-00008B140000}"/>
    <cellStyle name="Normal 2 2 10" xfId="1063" xr:uid="{00000000-0005-0000-0000-00008C140000}"/>
    <cellStyle name="Normal 2 2 10 2" xfId="1066" xr:uid="{00000000-0005-0000-0000-00008D140000}"/>
    <cellStyle name="Normal 2 2 11" xfId="1130" xr:uid="{00000000-0005-0000-0000-00008E140000}"/>
    <cellStyle name="Normal 2 2 12" xfId="1065" xr:uid="{00000000-0005-0000-0000-00008F140000}"/>
    <cellStyle name="Normal 2 2 13" xfId="2510" xr:uid="{00000000-0005-0000-0000-000090140000}"/>
    <cellStyle name="Normal 2 2 14" xfId="6340" xr:uid="{00000000-0005-0000-0000-000091140000}"/>
    <cellStyle name="Normal 2 2 2" xfId="684" xr:uid="{00000000-0005-0000-0000-000092140000}"/>
    <cellStyle name="Normal 2 2 2 2" xfId="685" xr:uid="{00000000-0005-0000-0000-000093140000}"/>
    <cellStyle name="Normal 2 2 2 2 2" xfId="6368" xr:uid="{00000000-0005-0000-0000-000094140000}"/>
    <cellStyle name="Normal 2 2 2 3" xfId="686" xr:uid="{00000000-0005-0000-0000-000095140000}"/>
    <cellStyle name="Normal 2 2 2 3 2" xfId="6676" xr:uid="{00000000-0005-0000-0000-000096140000}"/>
    <cellStyle name="Normal 2 2 2 4" xfId="2471" xr:uid="{00000000-0005-0000-0000-000097140000}"/>
    <cellStyle name="Normal 2 2 2 5" xfId="2511" xr:uid="{00000000-0005-0000-0000-000098140000}"/>
    <cellStyle name="Normal 2 2 3" xfId="687" xr:uid="{00000000-0005-0000-0000-000099140000}"/>
    <cellStyle name="Normal 2 2 3 2" xfId="688" xr:uid="{00000000-0005-0000-0000-00009A140000}"/>
    <cellStyle name="Normal 2 2 3 3" xfId="689" xr:uid="{00000000-0005-0000-0000-00009B140000}"/>
    <cellStyle name="Normal 2 2 3 4" xfId="6875" xr:uid="{CF68B430-034D-492C-9195-0733F9607291}"/>
    <cellStyle name="Normal 2 2 4" xfId="690" xr:uid="{00000000-0005-0000-0000-00009C140000}"/>
    <cellStyle name="Normal 2 2 4 2" xfId="691" xr:uid="{00000000-0005-0000-0000-00009D140000}"/>
    <cellStyle name="Normal 2 2 4 3" xfId="692" xr:uid="{00000000-0005-0000-0000-00009E140000}"/>
    <cellStyle name="Normal 2 2 4 4" xfId="6876" xr:uid="{06958A6C-07E4-487C-BD8D-CE1A93793001}"/>
    <cellStyle name="Normal 2 2 5" xfId="693" xr:uid="{00000000-0005-0000-0000-00009F140000}"/>
    <cellStyle name="Normal 2 2 5 2" xfId="694" xr:uid="{00000000-0005-0000-0000-0000A0140000}"/>
    <cellStyle name="Normal 2 2 5 3" xfId="695" xr:uid="{00000000-0005-0000-0000-0000A1140000}"/>
    <cellStyle name="Normal 2 2 6" xfId="696" xr:uid="{00000000-0005-0000-0000-0000A2140000}"/>
    <cellStyle name="Normal 2 2 6 2" xfId="697" xr:uid="{00000000-0005-0000-0000-0000A3140000}"/>
    <cellStyle name="Normal 2 2 6 3" xfId="698" xr:uid="{00000000-0005-0000-0000-0000A4140000}"/>
    <cellStyle name="Normal 2 2 7" xfId="699" xr:uid="{00000000-0005-0000-0000-0000A5140000}"/>
    <cellStyle name="Normal 2 2 7 2" xfId="1338" xr:uid="{00000000-0005-0000-0000-0000A6140000}"/>
    <cellStyle name="Normal 2 2 8" xfId="700" xr:uid="{00000000-0005-0000-0000-0000A7140000}"/>
    <cellStyle name="Normal 2 2 9" xfId="701" xr:uid="{00000000-0005-0000-0000-0000A8140000}"/>
    <cellStyle name="Normal 2 2_BURE COMMERCE" xfId="6178" xr:uid="{00000000-0005-0000-0000-0000A9140000}"/>
    <cellStyle name="Normal 2 20" xfId="702" xr:uid="{00000000-0005-0000-0000-0000AA140000}"/>
    <cellStyle name="Normal 2 20 2" xfId="703" xr:uid="{00000000-0005-0000-0000-0000AB140000}"/>
    <cellStyle name="Normal 2 20 3" xfId="704" xr:uid="{00000000-0005-0000-0000-0000AC140000}"/>
    <cellStyle name="Normal 2 20 4" xfId="6877" xr:uid="{C1134C07-DC85-475E-98CA-1FBB93D8CC54}"/>
    <cellStyle name="Normal 2 21" xfId="705" xr:uid="{00000000-0005-0000-0000-0000AD140000}"/>
    <cellStyle name="Normal 2 21 2" xfId="706" xr:uid="{00000000-0005-0000-0000-0000AE140000}"/>
    <cellStyle name="Normal 2 21 3" xfId="707" xr:uid="{00000000-0005-0000-0000-0000AF140000}"/>
    <cellStyle name="Normal 2 21 4" xfId="6878" xr:uid="{78F63768-8268-468B-B8C2-D42C9C53097A}"/>
    <cellStyle name="Normal 2 22" xfId="708" xr:uid="{00000000-0005-0000-0000-0000B0140000}"/>
    <cellStyle name="Normal 2 22 2" xfId="709" xr:uid="{00000000-0005-0000-0000-0000B1140000}"/>
    <cellStyle name="Normal 2 22 3" xfId="710" xr:uid="{00000000-0005-0000-0000-0000B2140000}"/>
    <cellStyle name="Normal 2 22 4" xfId="6879" xr:uid="{744234FB-2B8B-4B66-8E93-19CB9C4FE6CB}"/>
    <cellStyle name="Normal 2 23" xfId="711" xr:uid="{00000000-0005-0000-0000-0000B3140000}"/>
    <cellStyle name="Normal 2 23 2" xfId="712" xr:uid="{00000000-0005-0000-0000-0000B4140000}"/>
    <cellStyle name="Normal 2 23 3" xfId="713" xr:uid="{00000000-0005-0000-0000-0000B5140000}"/>
    <cellStyle name="Normal 2 24" xfId="714" xr:uid="{00000000-0005-0000-0000-0000B6140000}"/>
    <cellStyle name="Normal 2 24 2" xfId="715" xr:uid="{00000000-0005-0000-0000-0000B7140000}"/>
    <cellStyle name="Normal 2 24 3" xfId="716" xr:uid="{00000000-0005-0000-0000-0000B8140000}"/>
    <cellStyle name="Normal 2 25" xfId="717" xr:uid="{00000000-0005-0000-0000-0000B9140000}"/>
    <cellStyle name="Normal 2 25 2" xfId="718" xr:uid="{00000000-0005-0000-0000-0000BA140000}"/>
    <cellStyle name="Normal 2 25 3" xfId="719" xr:uid="{00000000-0005-0000-0000-0000BB140000}"/>
    <cellStyle name="Normal 2 26" xfId="720" xr:uid="{00000000-0005-0000-0000-0000BC140000}"/>
    <cellStyle name="Normal 2 26 2" xfId="721" xr:uid="{00000000-0005-0000-0000-0000BD140000}"/>
    <cellStyle name="Normal 2 26 3" xfId="722" xr:uid="{00000000-0005-0000-0000-0000BE140000}"/>
    <cellStyle name="Normal 2 27" xfId="723" xr:uid="{00000000-0005-0000-0000-0000BF140000}"/>
    <cellStyle name="Normal 2 27 2" xfId="724" xr:uid="{00000000-0005-0000-0000-0000C0140000}"/>
    <cellStyle name="Normal 2 27 3" xfId="725" xr:uid="{00000000-0005-0000-0000-0000C1140000}"/>
    <cellStyle name="Normal 2 28" xfId="726" xr:uid="{00000000-0005-0000-0000-0000C2140000}"/>
    <cellStyle name="Normal 2 28 2" xfId="727" xr:uid="{00000000-0005-0000-0000-0000C3140000}"/>
    <cellStyle name="Normal 2 28 3" xfId="728" xr:uid="{00000000-0005-0000-0000-0000C4140000}"/>
    <cellStyle name="Normal 2 29" xfId="729" xr:uid="{00000000-0005-0000-0000-0000C5140000}"/>
    <cellStyle name="Normal 2 29 2" xfId="730" xr:uid="{00000000-0005-0000-0000-0000C6140000}"/>
    <cellStyle name="Normal 2 29 3" xfId="731" xr:uid="{00000000-0005-0000-0000-0000C7140000}"/>
    <cellStyle name="Normal 2 3" xfId="732" xr:uid="{00000000-0005-0000-0000-0000C8140000}"/>
    <cellStyle name="Normal 2 3 2" xfId="733" xr:uid="{00000000-0005-0000-0000-0000C9140000}"/>
    <cellStyle name="Normal 2 3 2 2" xfId="6179" xr:uid="{00000000-0005-0000-0000-0000CA140000}"/>
    <cellStyle name="Normal 2 3 2 3" xfId="6370" xr:uid="{00000000-0005-0000-0000-0000CB140000}"/>
    <cellStyle name="Normal 2 3 2 4" xfId="6880" xr:uid="{ACA79FE7-34C7-4745-A05E-255098A6E889}"/>
    <cellStyle name="Normal 2 3 3" xfId="734" xr:uid="{00000000-0005-0000-0000-0000CC140000}"/>
    <cellStyle name="Normal 2 3 3 2" xfId="6371" xr:uid="{00000000-0005-0000-0000-0000CD140000}"/>
    <cellStyle name="Normal 2 3 4" xfId="735" xr:uid="{00000000-0005-0000-0000-0000CE140000}"/>
    <cellStyle name="Normal 2 3 4 2" xfId="6586" xr:uid="{00000000-0005-0000-0000-0000CF140000}"/>
    <cellStyle name="Normal 2 3 5" xfId="2470" xr:uid="{00000000-0005-0000-0000-0000D0140000}"/>
    <cellStyle name="Normal 2 3 6" xfId="2512" xr:uid="{00000000-0005-0000-0000-0000D1140000}"/>
    <cellStyle name="Normal 2 3 7" xfId="6369" xr:uid="{00000000-0005-0000-0000-0000D2140000}"/>
    <cellStyle name="Normal 2 3_BURE COMMERCE" xfId="6180" xr:uid="{00000000-0005-0000-0000-0000D3140000}"/>
    <cellStyle name="Normal 2 30" xfId="736" xr:uid="{00000000-0005-0000-0000-0000D4140000}"/>
    <cellStyle name="Normal 2 30 2" xfId="737" xr:uid="{00000000-0005-0000-0000-0000D5140000}"/>
    <cellStyle name="Normal 2 30 3" xfId="738" xr:uid="{00000000-0005-0000-0000-0000D6140000}"/>
    <cellStyle name="Normal 2 31" xfId="739" xr:uid="{00000000-0005-0000-0000-0000D7140000}"/>
    <cellStyle name="Normal 2 31 2" xfId="740" xr:uid="{00000000-0005-0000-0000-0000D8140000}"/>
    <cellStyle name="Normal 2 31 3" xfId="741" xr:uid="{00000000-0005-0000-0000-0000D9140000}"/>
    <cellStyle name="Normal 2 32" xfId="742" xr:uid="{00000000-0005-0000-0000-0000DA140000}"/>
    <cellStyle name="Normal 2 32 2" xfId="743" xr:uid="{00000000-0005-0000-0000-0000DB140000}"/>
    <cellStyle name="Normal 2 32 3" xfId="744" xr:uid="{00000000-0005-0000-0000-0000DC140000}"/>
    <cellStyle name="Normal 2 33" xfId="745" xr:uid="{00000000-0005-0000-0000-0000DD140000}"/>
    <cellStyle name="Normal 2 33 2" xfId="746" xr:uid="{00000000-0005-0000-0000-0000DE140000}"/>
    <cellStyle name="Normal 2 33 3" xfId="747" xr:uid="{00000000-0005-0000-0000-0000DF140000}"/>
    <cellStyle name="Normal 2 34" xfId="748" xr:uid="{00000000-0005-0000-0000-0000E0140000}"/>
    <cellStyle name="Normal 2 34 2" xfId="749" xr:uid="{00000000-0005-0000-0000-0000E1140000}"/>
    <cellStyle name="Normal 2 34 3" xfId="750" xr:uid="{00000000-0005-0000-0000-0000E2140000}"/>
    <cellStyle name="Normal 2 35" xfId="751" xr:uid="{00000000-0005-0000-0000-0000E3140000}"/>
    <cellStyle name="Normal 2 35 2" xfId="752" xr:uid="{00000000-0005-0000-0000-0000E4140000}"/>
    <cellStyle name="Normal 2 36" xfId="753" xr:uid="{00000000-0005-0000-0000-0000E5140000}"/>
    <cellStyle name="Normal 2 36 2" xfId="754" xr:uid="{00000000-0005-0000-0000-0000E6140000}"/>
    <cellStyle name="Normal 2 37" xfId="755" xr:uid="{00000000-0005-0000-0000-0000E7140000}"/>
    <cellStyle name="Normal 2 37 2" xfId="756" xr:uid="{00000000-0005-0000-0000-0000E8140000}"/>
    <cellStyle name="Normal 2 38" xfId="757" xr:uid="{00000000-0005-0000-0000-0000E9140000}"/>
    <cellStyle name="Normal 2 38 2" xfId="758" xr:uid="{00000000-0005-0000-0000-0000EA140000}"/>
    <cellStyle name="Normal 2 39" xfId="759" xr:uid="{00000000-0005-0000-0000-0000EB140000}"/>
    <cellStyle name="Normal 2 39 2" xfId="760" xr:uid="{00000000-0005-0000-0000-0000EC140000}"/>
    <cellStyle name="Normal 2 39 3" xfId="761" xr:uid="{00000000-0005-0000-0000-0000ED140000}"/>
    <cellStyle name="Normal 2 4" xfId="762" xr:uid="{00000000-0005-0000-0000-0000EE140000}"/>
    <cellStyle name="Normal 2 4 2" xfId="763" xr:uid="{00000000-0005-0000-0000-0000EF140000}"/>
    <cellStyle name="Normal 2 4 2 2" xfId="6588" xr:uid="{00000000-0005-0000-0000-0000F0140000}"/>
    <cellStyle name="Normal 2 4 2 3" xfId="6882" xr:uid="{F4012074-50BD-423D-B96E-A0B45C10ED41}"/>
    <cellStyle name="Normal 2 4 3" xfId="764" xr:uid="{00000000-0005-0000-0000-0000F1140000}"/>
    <cellStyle name="Normal 2 4 3 2" xfId="6587" xr:uid="{00000000-0005-0000-0000-0000F2140000}"/>
    <cellStyle name="Normal 2 4 4" xfId="765" xr:uid="{00000000-0005-0000-0000-0000F3140000}"/>
    <cellStyle name="Normal 2 4 5" xfId="2513" xr:uid="{00000000-0005-0000-0000-0000F4140000}"/>
    <cellStyle name="Normal 2 4 6" xfId="6372" xr:uid="{00000000-0005-0000-0000-0000F5140000}"/>
    <cellStyle name="Normal 2 4 7" xfId="6881" xr:uid="{34BECD68-0CB9-4C95-A6C1-48D60D36B2AE}"/>
    <cellStyle name="Normal 2 4_BURE COMMERCE" xfId="6181" xr:uid="{00000000-0005-0000-0000-0000F6140000}"/>
    <cellStyle name="Normal 2 40" xfId="766" xr:uid="{00000000-0005-0000-0000-0000F7140000}"/>
    <cellStyle name="Normal 2 40 2" xfId="767" xr:uid="{00000000-0005-0000-0000-0000F8140000}"/>
    <cellStyle name="Normal 2 40 3" xfId="768" xr:uid="{00000000-0005-0000-0000-0000F9140000}"/>
    <cellStyle name="Normal 2 41" xfId="769" xr:uid="{00000000-0005-0000-0000-0000FA140000}"/>
    <cellStyle name="Normal 2 42" xfId="770" xr:uid="{00000000-0005-0000-0000-0000FB140000}"/>
    <cellStyle name="Normal 2 43" xfId="771" xr:uid="{00000000-0005-0000-0000-0000FC140000}"/>
    <cellStyle name="Normal 2 44" xfId="652" xr:uid="{00000000-0005-0000-0000-0000FD140000}"/>
    <cellStyle name="Normal 2 45" xfId="11" xr:uid="{00000000-0005-0000-0000-0000FE140000}"/>
    <cellStyle name="Normal 2 46" xfId="2509" xr:uid="{00000000-0005-0000-0000-0000FF140000}"/>
    <cellStyle name="Normal 2 47" xfId="6333" xr:uid="{00000000-0005-0000-0000-000000150000}"/>
    <cellStyle name="Normal 2 5" xfId="772" xr:uid="{00000000-0005-0000-0000-000001150000}"/>
    <cellStyle name="Normal 2 5 2" xfId="773" xr:uid="{00000000-0005-0000-0000-000002150000}"/>
    <cellStyle name="Normal 2 5 2 2" xfId="6589" xr:uid="{00000000-0005-0000-0000-000003150000}"/>
    <cellStyle name="Normal 2 5 3" xfId="774" xr:uid="{00000000-0005-0000-0000-000004150000}"/>
    <cellStyle name="Normal 2 5 4" xfId="775" xr:uid="{00000000-0005-0000-0000-000005150000}"/>
    <cellStyle name="Normal 2 5 5" xfId="2514" xr:uid="{00000000-0005-0000-0000-000006150000}"/>
    <cellStyle name="Normal 2 5 6" xfId="6373" xr:uid="{00000000-0005-0000-0000-000007150000}"/>
    <cellStyle name="Normal 2 5 7" xfId="6883" xr:uid="{B5D09125-A603-4C7F-BA7D-387587C37AE5}"/>
    <cellStyle name="Normal 2 5_BURE COMMERCE" xfId="6182" xr:uid="{00000000-0005-0000-0000-000008150000}"/>
    <cellStyle name="Normal 2 6" xfId="776" xr:uid="{00000000-0005-0000-0000-000009150000}"/>
    <cellStyle name="Normal 2 6 2" xfId="777" xr:uid="{00000000-0005-0000-0000-00000A150000}"/>
    <cellStyle name="Normal 2 6 2 2" xfId="6590" xr:uid="{00000000-0005-0000-0000-00000B150000}"/>
    <cellStyle name="Normal 2 6 3" xfId="778" xr:uid="{00000000-0005-0000-0000-00000C150000}"/>
    <cellStyle name="Normal 2 6 4" xfId="2515" xr:uid="{00000000-0005-0000-0000-00000D150000}"/>
    <cellStyle name="Normal 2 6 5" xfId="6334" xr:uid="{00000000-0005-0000-0000-00000E150000}"/>
    <cellStyle name="Normal 2 6 6" xfId="6884" xr:uid="{0F77328A-D610-4C2C-95DB-0CDBC7E846C8}"/>
    <cellStyle name="Normal 2 6_BURE COMMERCE" xfId="6183" xr:uid="{00000000-0005-0000-0000-00000F150000}"/>
    <cellStyle name="Normal 2 7" xfId="779" xr:uid="{00000000-0005-0000-0000-000010150000}"/>
    <cellStyle name="Normal 2 7 2" xfId="780" xr:uid="{00000000-0005-0000-0000-000011150000}"/>
    <cellStyle name="Normal 2 7 2 2" xfId="6592" xr:uid="{00000000-0005-0000-0000-000012150000}"/>
    <cellStyle name="Normal 2 7 3" xfId="781" xr:uid="{00000000-0005-0000-0000-000013150000}"/>
    <cellStyle name="Normal 2 7 4" xfId="6591" xr:uid="{00000000-0005-0000-0000-000014150000}"/>
    <cellStyle name="Normal 2 7 5" xfId="6885" xr:uid="{A5CCD3AB-5307-447F-B696-A3B8A354F6A9}"/>
    <cellStyle name="Normal 2 7_BURE COMMERCE" xfId="6184" xr:uid="{00000000-0005-0000-0000-000015150000}"/>
    <cellStyle name="Normal 2 8" xfId="782" xr:uid="{00000000-0005-0000-0000-000016150000}"/>
    <cellStyle name="Normal 2 8 2" xfId="783" xr:uid="{00000000-0005-0000-0000-000017150000}"/>
    <cellStyle name="Normal 2 8 2 2" xfId="6594" xr:uid="{00000000-0005-0000-0000-000018150000}"/>
    <cellStyle name="Normal 2 8 3" xfId="784" xr:uid="{00000000-0005-0000-0000-000019150000}"/>
    <cellStyle name="Normal 2 8 4" xfId="6593" xr:uid="{00000000-0005-0000-0000-00001A150000}"/>
    <cellStyle name="Normal 2 8 5" xfId="6886" xr:uid="{9C637CCB-5995-4B95-863D-7149D532B00A}"/>
    <cellStyle name="Normal 2 8_BURE COMMERCE" xfId="6185" xr:uid="{00000000-0005-0000-0000-00001B150000}"/>
    <cellStyle name="Normal 2 9" xfId="785" xr:uid="{00000000-0005-0000-0000-00001C150000}"/>
    <cellStyle name="Normal 2 9 2" xfId="786" xr:uid="{00000000-0005-0000-0000-00001D150000}"/>
    <cellStyle name="Normal 2 9 2 2" xfId="6596" xr:uid="{00000000-0005-0000-0000-00001E150000}"/>
    <cellStyle name="Normal 2 9 3" xfId="787" xr:uid="{00000000-0005-0000-0000-00001F150000}"/>
    <cellStyle name="Normal 2 9 4" xfId="6595" xr:uid="{00000000-0005-0000-0000-000020150000}"/>
    <cellStyle name="Normal 2 9 5" xfId="6887" xr:uid="{9E4B8199-8661-4AD1-AB5E-1B7A74CD7E0C}"/>
    <cellStyle name="Normal 2 9_BURE COMMERCE" xfId="6186" xr:uid="{00000000-0005-0000-0000-000021150000}"/>
    <cellStyle name="Normal 2_02 HEP-SERVER_2.faza_sb_za _klimaproing_STABILIZACIJA" xfId="6187" xr:uid="{00000000-0005-0000-0000-000022150000}"/>
    <cellStyle name="Normal 20" xfId="788" xr:uid="{00000000-0005-0000-0000-000023150000}"/>
    <cellStyle name="Normal 20 2" xfId="789" xr:uid="{00000000-0005-0000-0000-000024150000}"/>
    <cellStyle name="Normal 20 2 2" xfId="790" xr:uid="{00000000-0005-0000-0000-000025150000}"/>
    <cellStyle name="Normal 20 2 3" xfId="791" xr:uid="{00000000-0005-0000-0000-000026150000}"/>
    <cellStyle name="Normal 20 2 4" xfId="6888" xr:uid="{06E8C953-B7BB-48E4-B9C5-84FAAC74C7D7}"/>
    <cellStyle name="Normal 20 3" xfId="792" xr:uid="{00000000-0005-0000-0000-000027150000}"/>
    <cellStyle name="Normal 20 4" xfId="793" xr:uid="{00000000-0005-0000-0000-000028150000}"/>
    <cellStyle name="Normal 20 5" xfId="2442" xr:uid="{00000000-0005-0000-0000-000029150000}"/>
    <cellStyle name="Normal 21" xfId="2516" xr:uid="{00000000-0005-0000-0000-00002A150000}"/>
    <cellStyle name="Normal 21 2" xfId="794" xr:uid="{00000000-0005-0000-0000-00002B150000}"/>
    <cellStyle name="Normal 21 2 2" xfId="795" xr:uid="{00000000-0005-0000-0000-00002C150000}"/>
    <cellStyle name="Normal 21 2 3" xfId="796" xr:uid="{00000000-0005-0000-0000-00002D150000}"/>
    <cellStyle name="Normal 21 2 4" xfId="6889" xr:uid="{4E4F0F56-DA8E-46C7-B0C2-1617D017798B}"/>
    <cellStyle name="Normal 21 3" xfId="2536" xr:uid="{00000000-0005-0000-0000-00002E150000}"/>
    <cellStyle name="Normal 21 3 2" xfId="6890" xr:uid="{A9240302-1E4C-4505-9A92-233F6F3EDA90}"/>
    <cellStyle name="Normal 21 4" xfId="5305" xr:uid="{00000000-0005-0000-0000-00002F150000}"/>
    <cellStyle name="Normal 21 5" xfId="5306" xr:uid="{00000000-0005-0000-0000-000030150000}"/>
    <cellStyle name="Normal 21 6" xfId="5307" xr:uid="{00000000-0005-0000-0000-000031150000}"/>
    <cellStyle name="Normal 21 7" xfId="5308" xr:uid="{00000000-0005-0000-0000-000032150000}"/>
    <cellStyle name="Normal 22" xfId="2443" xr:uid="{00000000-0005-0000-0000-000033150000}"/>
    <cellStyle name="Normal 22 2" xfId="797" xr:uid="{00000000-0005-0000-0000-000034150000}"/>
    <cellStyle name="Normal 22 2 2" xfId="798" xr:uid="{00000000-0005-0000-0000-000035150000}"/>
    <cellStyle name="Normal 22 2 3" xfId="799" xr:uid="{00000000-0005-0000-0000-000036150000}"/>
    <cellStyle name="Normal 22 2 4" xfId="6891" xr:uid="{AC3E0394-9179-4A95-AC6B-48A527581C9E}"/>
    <cellStyle name="Normal 23" xfId="5309" xr:uid="{00000000-0005-0000-0000-000037150000}"/>
    <cellStyle name="Normal 23 2" xfId="800" xr:uid="{00000000-0005-0000-0000-000038150000}"/>
    <cellStyle name="Normal 23 2 2" xfId="801" xr:uid="{00000000-0005-0000-0000-000039150000}"/>
    <cellStyle name="Normal 23 2 3" xfId="802" xr:uid="{00000000-0005-0000-0000-00003A150000}"/>
    <cellStyle name="Normal 23 2 4" xfId="6892" xr:uid="{EC86F05F-DAFF-4041-BA23-E48827700F45}"/>
    <cellStyle name="Normal 23 3" xfId="5310" xr:uid="{00000000-0005-0000-0000-00003B150000}"/>
    <cellStyle name="Normal 23 4" xfId="5311" xr:uid="{00000000-0005-0000-0000-00003C150000}"/>
    <cellStyle name="Normal 23 5" xfId="5312" xr:uid="{00000000-0005-0000-0000-00003D150000}"/>
    <cellStyle name="Normal 24" xfId="5313" xr:uid="{00000000-0005-0000-0000-00003E150000}"/>
    <cellStyle name="Normal 25" xfId="2444" xr:uid="{00000000-0005-0000-0000-00003F150000}"/>
    <cellStyle name="Normal 25 2" xfId="803" xr:uid="{00000000-0005-0000-0000-000040150000}"/>
    <cellStyle name="Normal 25 2 2" xfId="804" xr:uid="{00000000-0005-0000-0000-000041150000}"/>
    <cellStyle name="Normal 25 2 3" xfId="805" xr:uid="{00000000-0005-0000-0000-000042150000}"/>
    <cellStyle name="Normal 26" xfId="5314" xr:uid="{00000000-0005-0000-0000-000043150000}"/>
    <cellStyle name="Normal 26 2" xfId="806" xr:uid="{00000000-0005-0000-0000-000044150000}"/>
    <cellStyle name="Normal 26 2 2" xfId="807" xr:uid="{00000000-0005-0000-0000-000045150000}"/>
    <cellStyle name="Normal 26 2 3" xfId="808" xr:uid="{00000000-0005-0000-0000-000046150000}"/>
    <cellStyle name="Normal 27" xfId="2445" xr:uid="{00000000-0005-0000-0000-000047150000}"/>
    <cellStyle name="Normal 27 2" xfId="809" xr:uid="{00000000-0005-0000-0000-000048150000}"/>
    <cellStyle name="Normal 27 2 2" xfId="810" xr:uid="{00000000-0005-0000-0000-000049150000}"/>
    <cellStyle name="Normal 27 2 3" xfId="811" xr:uid="{00000000-0005-0000-0000-00004A150000}"/>
    <cellStyle name="Normal 28" xfId="5315" xr:uid="{00000000-0005-0000-0000-00004B150000}"/>
    <cellStyle name="Normal 29" xfId="812" xr:uid="{00000000-0005-0000-0000-00004C150000}"/>
    <cellStyle name="Normal 29 2" xfId="813" xr:uid="{00000000-0005-0000-0000-00004D150000}"/>
    <cellStyle name="Normal 29 2 2" xfId="814" xr:uid="{00000000-0005-0000-0000-00004E150000}"/>
    <cellStyle name="Normal 29 2 3" xfId="815" xr:uid="{00000000-0005-0000-0000-00004F150000}"/>
    <cellStyle name="Normal 29 3" xfId="816" xr:uid="{00000000-0005-0000-0000-000050150000}"/>
    <cellStyle name="Normal 29 4" xfId="817" xr:uid="{00000000-0005-0000-0000-000051150000}"/>
    <cellStyle name="Normal 29 5" xfId="2446" xr:uid="{00000000-0005-0000-0000-000052150000}"/>
    <cellStyle name="Normal 3" xfId="10" xr:uid="{00000000-0005-0000-0000-000053150000}"/>
    <cellStyle name="Normal 3 10" xfId="819" xr:uid="{00000000-0005-0000-0000-000054150000}"/>
    <cellStyle name="Normal 3 10 2" xfId="820" xr:uid="{00000000-0005-0000-0000-000055150000}"/>
    <cellStyle name="Normal 3 10 2 2" xfId="6598" xr:uid="{00000000-0005-0000-0000-000056150000}"/>
    <cellStyle name="Normal 3 10 3" xfId="821" xr:uid="{00000000-0005-0000-0000-000057150000}"/>
    <cellStyle name="Normal 3 10 4" xfId="6597" xr:uid="{00000000-0005-0000-0000-000058150000}"/>
    <cellStyle name="Normal 3 10_BURE COMMERCE" xfId="6188" xr:uid="{00000000-0005-0000-0000-000059150000}"/>
    <cellStyle name="Normal 3 11" xfId="822" xr:uid="{00000000-0005-0000-0000-00005A150000}"/>
    <cellStyle name="Normal 3 11 2" xfId="823" xr:uid="{00000000-0005-0000-0000-00005B150000}"/>
    <cellStyle name="Normal 3 11 2 2" xfId="6600" xr:uid="{00000000-0005-0000-0000-00005C150000}"/>
    <cellStyle name="Normal 3 11 3" xfId="824" xr:uid="{00000000-0005-0000-0000-00005D150000}"/>
    <cellStyle name="Normal 3 11 4" xfId="6599" xr:uid="{00000000-0005-0000-0000-00005E150000}"/>
    <cellStyle name="Normal 3 11_BURE COMMERCE" xfId="6189" xr:uid="{00000000-0005-0000-0000-00005F150000}"/>
    <cellStyle name="Normal 3 12" xfId="825" xr:uid="{00000000-0005-0000-0000-000060150000}"/>
    <cellStyle name="Normal 3 12 2" xfId="826" xr:uid="{00000000-0005-0000-0000-000061150000}"/>
    <cellStyle name="Normal 3 12 2 2" xfId="6602" xr:uid="{00000000-0005-0000-0000-000062150000}"/>
    <cellStyle name="Normal 3 12 3" xfId="827" xr:uid="{00000000-0005-0000-0000-000063150000}"/>
    <cellStyle name="Normal 3 12 4" xfId="6601" xr:uid="{00000000-0005-0000-0000-000064150000}"/>
    <cellStyle name="Normal 3 12_BURE COMMERCE" xfId="6190" xr:uid="{00000000-0005-0000-0000-000065150000}"/>
    <cellStyle name="Normal 3 13" xfId="828" xr:uid="{00000000-0005-0000-0000-000066150000}"/>
    <cellStyle name="Normal 3 13 2" xfId="829" xr:uid="{00000000-0005-0000-0000-000067150000}"/>
    <cellStyle name="Normal 3 13 2 2" xfId="6604" xr:uid="{00000000-0005-0000-0000-000068150000}"/>
    <cellStyle name="Normal 3 13 3" xfId="830" xr:uid="{00000000-0005-0000-0000-000069150000}"/>
    <cellStyle name="Normal 3 13 4" xfId="6603" xr:uid="{00000000-0005-0000-0000-00006A150000}"/>
    <cellStyle name="Normal 3 13_BURE COMMERCE" xfId="6191" xr:uid="{00000000-0005-0000-0000-00006B150000}"/>
    <cellStyle name="Normal 3 14" xfId="831" xr:uid="{00000000-0005-0000-0000-00006C150000}"/>
    <cellStyle name="Normal 3 14 2" xfId="832" xr:uid="{00000000-0005-0000-0000-00006D150000}"/>
    <cellStyle name="Normal 3 14 3" xfId="833" xr:uid="{00000000-0005-0000-0000-00006E150000}"/>
    <cellStyle name="Normal 3 14 4" xfId="6605" xr:uid="{00000000-0005-0000-0000-00006F150000}"/>
    <cellStyle name="Normal 3 15" xfId="834" xr:uid="{00000000-0005-0000-0000-000070150000}"/>
    <cellStyle name="Normal 3 15 2" xfId="835" xr:uid="{00000000-0005-0000-0000-000071150000}"/>
    <cellStyle name="Normal 3 15 3" xfId="836" xr:uid="{00000000-0005-0000-0000-000072150000}"/>
    <cellStyle name="Normal 3 16" xfId="837" xr:uid="{00000000-0005-0000-0000-000073150000}"/>
    <cellStyle name="Normal 3 16 2" xfId="838" xr:uid="{00000000-0005-0000-0000-000074150000}"/>
    <cellStyle name="Normal 3 16 3" xfId="839" xr:uid="{00000000-0005-0000-0000-000075150000}"/>
    <cellStyle name="Normal 3 17" xfId="840" xr:uid="{00000000-0005-0000-0000-000076150000}"/>
    <cellStyle name="Normal 3 17 2" xfId="841" xr:uid="{00000000-0005-0000-0000-000077150000}"/>
    <cellStyle name="Normal 3 17 3" xfId="842" xr:uid="{00000000-0005-0000-0000-000078150000}"/>
    <cellStyle name="Normal 3 18" xfId="843" xr:uid="{00000000-0005-0000-0000-000079150000}"/>
    <cellStyle name="Normal 3 18 2" xfId="844" xr:uid="{00000000-0005-0000-0000-00007A150000}"/>
    <cellStyle name="Normal 3 18 3" xfId="845" xr:uid="{00000000-0005-0000-0000-00007B150000}"/>
    <cellStyle name="Normal 3 19" xfId="846" xr:uid="{00000000-0005-0000-0000-00007C150000}"/>
    <cellStyle name="Normal 3 19 2" xfId="847" xr:uid="{00000000-0005-0000-0000-00007D150000}"/>
    <cellStyle name="Normal 3 19 3" xfId="848" xr:uid="{00000000-0005-0000-0000-00007E150000}"/>
    <cellStyle name="Normal 3 2" xfId="849" xr:uid="{00000000-0005-0000-0000-00007F150000}"/>
    <cellStyle name="Normal 3 2 2" xfId="850" xr:uid="{00000000-0005-0000-0000-000080150000}"/>
    <cellStyle name="Normal 3 2 2 2" xfId="851" xr:uid="{00000000-0005-0000-0000-000081150000}"/>
    <cellStyle name="Normal 3 2 2 2 2" xfId="5316" xr:uid="{00000000-0005-0000-0000-000082150000}"/>
    <cellStyle name="Normal 3 2 2 2 2 2" xfId="5317" xr:uid="{00000000-0005-0000-0000-000083150000}"/>
    <cellStyle name="Normal 3 2 2 2 2 3" xfId="5318" xr:uid="{00000000-0005-0000-0000-000084150000}"/>
    <cellStyle name="Normal 3 2 2 2 3" xfId="5319" xr:uid="{00000000-0005-0000-0000-000085150000}"/>
    <cellStyle name="Normal 3 2 2 3" xfId="5320" xr:uid="{00000000-0005-0000-0000-000086150000}"/>
    <cellStyle name="Normal 3 2 2 4" xfId="5321" xr:uid="{00000000-0005-0000-0000-000087150000}"/>
    <cellStyle name="Normal 3 2 3" xfId="852" xr:uid="{00000000-0005-0000-0000-000088150000}"/>
    <cellStyle name="Normal 3 2 3 2" xfId="6894" xr:uid="{034491F3-FA11-4F17-9895-68C69CB83BB2}"/>
    <cellStyle name="Normal 3 2 4" xfId="853" xr:uid="{00000000-0005-0000-0000-000089150000}"/>
    <cellStyle name="Normal 3 2 4 2" xfId="6895" xr:uid="{6D350D5B-C42A-48DA-84A3-B695A82467D0}"/>
    <cellStyle name="Normal 3 2 5" xfId="2518" xr:uid="{00000000-0005-0000-0000-00008A150000}"/>
    <cellStyle name="Normal 3 2 5 2" xfId="5322" xr:uid="{00000000-0005-0000-0000-00008B150000}"/>
    <cellStyle name="Normal 3 2 5 3" xfId="5323" xr:uid="{00000000-0005-0000-0000-00008C150000}"/>
    <cellStyle name="Normal 3 2 5 4" xfId="6896" xr:uid="{CDCD4F84-F82C-4E1A-8F24-FC41FD949840}"/>
    <cellStyle name="Normal 3 2 6" xfId="5324" xr:uid="{00000000-0005-0000-0000-00008D150000}"/>
    <cellStyle name="Normal 3 2 7" xfId="5325" xr:uid="{00000000-0005-0000-0000-00008E150000}"/>
    <cellStyle name="Normal 3 2 8" xfId="6893" xr:uid="{2A1FB815-D767-4F42-94BC-516D94F54313}"/>
    <cellStyle name="Normal 3 2_BURE COMMERCE" xfId="6192" xr:uid="{00000000-0005-0000-0000-00008F150000}"/>
    <cellStyle name="Normal 3 20" xfId="854" xr:uid="{00000000-0005-0000-0000-000090150000}"/>
    <cellStyle name="Normal 3 20 2" xfId="855" xr:uid="{00000000-0005-0000-0000-000091150000}"/>
    <cellStyle name="Normal 3 20 3" xfId="856" xr:uid="{00000000-0005-0000-0000-000092150000}"/>
    <cellStyle name="Normal 3 21" xfId="857" xr:uid="{00000000-0005-0000-0000-000093150000}"/>
    <cellStyle name="Normal 3 21 2" xfId="858" xr:uid="{00000000-0005-0000-0000-000094150000}"/>
    <cellStyle name="Normal 3 21 3" xfId="859" xr:uid="{00000000-0005-0000-0000-000095150000}"/>
    <cellStyle name="Normal 3 22" xfId="860" xr:uid="{00000000-0005-0000-0000-000096150000}"/>
    <cellStyle name="Normal 3 22 2" xfId="861" xr:uid="{00000000-0005-0000-0000-000097150000}"/>
    <cellStyle name="Normal 3 22 3" xfId="862" xr:uid="{00000000-0005-0000-0000-000098150000}"/>
    <cellStyle name="Normal 3 23" xfId="863" xr:uid="{00000000-0005-0000-0000-000099150000}"/>
    <cellStyle name="Normal 3 23 2" xfId="864" xr:uid="{00000000-0005-0000-0000-00009A150000}"/>
    <cellStyle name="Normal 3 23 3" xfId="865" xr:uid="{00000000-0005-0000-0000-00009B150000}"/>
    <cellStyle name="Normal 3 24" xfId="866" xr:uid="{00000000-0005-0000-0000-00009C150000}"/>
    <cellStyle name="Normal 3 24 2" xfId="867" xr:uid="{00000000-0005-0000-0000-00009D150000}"/>
    <cellStyle name="Normal 3 24 3" xfId="868" xr:uid="{00000000-0005-0000-0000-00009E150000}"/>
    <cellStyle name="Normal 3 25" xfId="869" xr:uid="{00000000-0005-0000-0000-00009F150000}"/>
    <cellStyle name="Normal 3 25 2" xfId="870" xr:uid="{00000000-0005-0000-0000-0000A0150000}"/>
    <cellStyle name="Normal 3 25 3" xfId="871" xr:uid="{00000000-0005-0000-0000-0000A1150000}"/>
    <cellStyle name="Normal 3 26" xfId="872" xr:uid="{00000000-0005-0000-0000-0000A2150000}"/>
    <cellStyle name="Normal 3 26 2" xfId="873" xr:uid="{00000000-0005-0000-0000-0000A3150000}"/>
    <cellStyle name="Normal 3 26 3" xfId="874" xr:uid="{00000000-0005-0000-0000-0000A4150000}"/>
    <cellStyle name="Normal 3 27" xfId="875" xr:uid="{00000000-0005-0000-0000-0000A5150000}"/>
    <cellStyle name="Normal 3 27 2" xfId="876" xr:uid="{00000000-0005-0000-0000-0000A6150000}"/>
    <cellStyle name="Normal 3 27 3" xfId="877" xr:uid="{00000000-0005-0000-0000-0000A7150000}"/>
    <cellStyle name="Normal 3 28" xfId="878" xr:uid="{00000000-0005-0000-0000-0000A8150000}"/>
    <cellStyle name="Normal 3 28 2" xfId="879" xr:uid="{00000000-0005-0000-0000-0000A9150000}"/>
    <cellStyle name="Normal 3 28 3" xfId="880" xr:uid="{00000000-0005-0000-0000-0000AA150000}"/>
    <cellStyle name="Normal 3 29" xfId="881" xr:uid="{00000000-0005-0000-0000-0000AB150000}"/>
    <cellStyle name="Normal 3 29 2" xfId="882" xr:uid="{00000000-0005-0000-0000-0000AC150000}"/>
    <cellStyle name="Normal 3 29 3" xfId="883" xr:uid="{00000000-0005-0000-0000-0000AD150000}"/>
    <cellStyle name="Normal 3 3" xfId="884" xr:uid="{00000000-0005-0000-0000-0000AE150000}"/>
    <cellStyle name="Normal 3 3 2" xfId="885" xr:uid="{00000000-0005-0000-0000-0000AF150000}"/>
    <cellStyle name="Normal 3 3 2 2" xfId="6607" xr:uid="{00000000-0005-0000-0000-0000B0150000}"/>
    <cellStyle name="Normal 3 3 3" xfId="886" xr:uid="{00000000-0005-0000-0000-0000B1150000}"/>
    <cellStyle name="Normal 3 3 4" xfId="6606" xr:uid="{00000000-0005-0000-0000-0000B2150000}"/>
    <cellStyle name="Normal 3 3 5" xfId="6897" xr:uid="{D3594603-783E-4800-91C2-2CB90E005FCC}"/>
    <cellStyle name="Normal 3 3_BURE COMMERCE" xfId="6193" xr:uid="{00000000-0005-0000-0000-0000B3150000}"/>
    <cellStyle name="Normal 3 30" xfId="887" xr:uid="{00000000-0005-0000-0000-0000B4150000}"/>
    <cellStyle name="Normal 3 30 2" xfId="888" xr:uid="{00000000-0005-0000-0000-0000B5150000}"/>
    <cellStyle name="Normal 3 30 3" xfId="889" xr:uid="{00000000-0005-0000-0000-0000B6150000}"/>
    <cellStyle name="Normal 3 31" xfId="890" xr:uid="{00000000-0005-0000-0000-0000B7150000}"/>
    <cellStyle name="Normal 3 31 2" xfId="891" xr:uid="{00000000-0005-0000-0000-0000B8150000}"/>
    <cellStyle name="Normal 3 31 3" xfId="892" xr:uid="{00000000-0005-0000-0000-0000B9150000}"/>
    <cellStyle name="Normal 3 32" xfId="893" xr:uid="{00000000-0005-0000-0000-0000BA150000}"/>
    <cellStyle name="Normal 3 33" xfId="894" xr:uid="{00000000-0005-0000-0000-0000BB150000}"/>
    <cellStyle name="Normal 3 34" xfId="895" xr:uid="{00000000-0005-0000-0000-0000BC150000}"/>
    <cellStyle name="Normal 3 35" xfId="896" xr:uid="{00000000-0005-0000-0000-0000BD150000}"/>
    <cellStyle name="Normal 3 36" xfId="818" xr:uid="{00000000-0005-0000-0000-0000BE150000}"/>
    <cellStyle name="Normal 3 36 2" xfId="2395" xr:uid="{00000000-0005-0000-0000-0000BF150000}"/>
    <cellStyle name="Normal 3 37" xfId="2517" xr:uid="{00000000-0005-0000-0000-0000C0150000}"/>
    <cellStyle name="Normal 3 38" xfId="6374" xr:uid="{00000000-0005-0000-0000-0000C1150000}"/>
    <cellStyle name="Normal 3 39" xfId="6674" xr:uid="{00000000-0005-0000-0000-0000C2150000}"/>
    <cellStyle name="Normal 3 4" xfId="897" xr:uid="{00000000-0005-0000-0000-0000C3150000}"/>
    <cellStyle name="Normal 3 4 2" xfId="898" xr:uid="{00000000-0005-0000-0000-0000C4150000}"/>
    <cellStyle name="Normal 3 4 2 2" xfId="6609" xr:uid="{00000000-0005-0000-0000-0000C5150000}"/>
    <cellStyle name="Normal 3 4 3" xfId="899" xr:uid="{00000000-0005-0000-0000-0000C6150000}"/>
    <cellStyle name="Normal 3 4 4" xfId="6608" xr:uid="{00000000-0005-0000-0000-0000C7150000}"/>
    <cellStyle name="Normal 3 4 5" xfId="6898" xr:uid="{5BD91A16-88E4-4AC4-A02D-2C73D056AD57}"/>
    <cellStyle name="Normal 3 4_BURE COMMERCE" xfId="6194" xr:uid="{00000000-0005-0000-0000-0000C8150000}"/>
    <cellStyle name="Normal 3 5" xfId="900" xr:uid="{00000000-0005-0000-0000-0000C9150000}"/>
    <cellStyle name="Normal 3 5 2" xfId="901" xr:uid="{00000000-0005-0000-0000-0000CA150000}"/>
    <cellStyle name="Normal 3 5 2 2" xfId="6611" xr:uid="{00000000-0005-0000-0000-0000CB150000}"/>
    <cellStyle name="Normal 3 5 3" xfId="902" xr:uid="{00000000-0005-0000-0000-0000CC150000}"/>
    <cellStyle name="Normal 3 5 4" xfId="6610" xr:uid="{00000000-0005-0000-0000-0000CD150000}"/>
    <cellStyle name="Normal 3 5 5" xfId="6899" xr:uid="{F0552125-B117-49AC-820C-D128168E9C81}"/>
    <cellStyle name="Normal 3 5_BURE COMMERCE" xfId="6195" xr:uid="{00000000-0005-0000-0000-0000CE150000}"/>
    <cellStyle name="Normal 3 6" xfId="903" xr:uid="{00000000-0005-0000-0000-0000CF150000}"/>
    <cellStyle name="Normal 3 6 2" xfId="904" xr:uid="{00000000-0005-0000-0000-0000D0150000}"/>
    <cellStyle name="Normal 3 6 2 2" xfId="6613" xr:uid="{00000000-0005-0000-0000-0000D1150000}"/>
    <cellStyle name="Normal 3 6 3" xfId="905" xr:uid="{00000000-0005-0000-0000-0000D2150000}"/>
    <cellStyle name="Normal 3 6 4" xfId="6612" xr:uid="{00000000-0005-0000-0000-0000D3150000}"/>
    <cellStyle name="Normal 3 6 5" xfId="6900" xr:uid="{DC9657AF-E834-4B1E-841E-CAE053428DC8}"/>
    <cellStyle name="Normal 3 6_BURE COMMERCE" xfId="6196" xr:uid="{00000000-0005-0000-0000-0000D4150000}"/>
    <cellStyle name="Normal 3 7" xfId="906" xr:uid="{00000000-0005-0000-0000-0000D5150000}"/>
    <cellStyle name="Normal 3 7 2" xfId="907" xr:uid="{00000000-0005-0000-0000-0000D6150000}"/>
    <cellStyle name="Normal 3 7 2 2" xfId="6615" xr:uid="{00000000-0005-0000-0000-0000D7150000}"/>
    <cellStyle name="Normal 3 7 3" xfId="908" xr:uid="{00000000-0005-0000-0000-0000D8150000}"/>
    <cellStyle name="Normal 3 7 4" xfId="6614" xr:uid="{00000000-0005-0000-0000-0000D9150000}"/>
    <cellStyle name="Normal 3 7 5" xfId="6901" xr:uid="{A3562E2A-71BA-4484-96F6-21396C124DB9}"/>
    <cellStyle name="Normal 3 7_BURE COMMERCE" xfId="6197" xr:uid="{00000000-0005-0000-0000-0000DA150000}"/>
    <cellStyle name="Normal 3 8" xfId="909" xr:uid="{00000000-0005-0000-0000-0000DB150000}"/>
    <cellStyle name="Normal 3 8 2" xfId="910" xr:uid="{00000000-0005-0000-0000-0000DC150000}"/>
    <cellStyle name="Normal 3 8 2 2" xfId="6617" xr:uid="{00000000-0005-0000-0000-0000DD150000}"/>
    <cellStyle name="Normal 3 8 3" xfId="911" xr:uid="{00000000-0005-0000-0000-0000DE150000}"/>
    <cellStyle name="Normal 3 8 4" xfId="6616" xr:uid="{00000000-0005-0000-0000-0000DF150000}"/>
    <cellStyle name="Normal 3 8 5" xfId="6902" xr:uid="{EE4D4E7E-C6CB-4C86-88D3-341ABBC267C4}"/>
    <cellStyle name="Normal 3 8_BURE COMMERCE" xfId="6198" xr:uid="{00000000-0005-0000-0000-0000E0150000}"/>
    <cellStyle name="Normal 3 9" xfId="912" xr:uid="{00000000-0005-0000-0000-0000E1150000}"/>
    <cellStyle name="Normal 3 9 2" xfId="913" xr:uid="{00000000-0005-0000-0000-0000E2150000}"/>
    <cellStyle name="Normal 3 9 2 2" xfId="6618" xr:uid="{00000000-0005-0000-0000-0000E3150000}"/>
    <cellStyle name="Normal 3 9 3" xfId="914" xr:uid="{00000000-0005-0000-0000-0000E4150000}"/>
    <cellStyle name="Normal 3 9 4" xfId="6199" xr:uid="{00000000-0005-0000-0000-0000E5150000}"/>
    <cellStyle name="Normal 3 9 5" xfId="6903" xr:uid="{48474B6E-78ED-441D-8DDC-624E761A45BC}"/>
    <cellStyle name="Normal 3 9_BURE COMMERCE" xfId="6200" xr:uid="{00000000-0005-0000-0000-0000E6150000}"/>
    <cellStyle name="Normal 3_2.Rasvjeta" xfId="5326" xr:uid="{00000000-0005-0000-0000-0000E7150000}"/>
    <cellStyle name="Normal 30" xfId="5327" xr:uid="{00000000-0005-0000-0000-0000E8150000}"/>
    <cellStyle name="Normal 30 2" xfId="915" xr:uid="{00000000-0005-0000-0000-0000E9150000}"/>
    <cellStyle name="Normal 30 2 2" xfId="916" xr:uid="{00000000-0005-0000-0000-0000EA150000}"/>
    <cellStyle name="Normal 30 2 3" xfId="917" xr:uid="{00000000-0005-0000-0000-0000EB150000}"/>
    <cellStyle name="Normal 31" xfId="918" xr:uid="{00000000-0005-0000-0000-0000EC150000}"/>
    <cellStyle name="Normal 31 2" xfId="919" xr:uid="{00000000-0005-0000-0000-0000ED150000}"/>
    <cellStyle name="Normal 31 2 2" xfId="920" xr:uid="{00000000-0005-0000-0000-0000EE150000}"/>
    <cellStyle name="Normal 31 2 3" xfId="921" xr:uid="{00000000-0005-0000-0000-0000EF150000}"/>
    <cellStyle name="Normal 31 3" xfId="922" xr:uid="{00000000-0005-0000-0000-0000F0150000}"/>
    <cellStyle name="Normal 31 4" xfId="923" xr:uid="{00000000-0005-0000-0000-0000F1150000}"/>
    <cellStyle name="Normal 31 5" xfId="6904" xr:uid="{9ADFB4F6-290F-4CA7-9ED3-1A903F15B4B8}"/>
    <cellStyle name="Normal 32" xfId="2447" xr:uid="{00000000-0005-0000-0000-0000F2150000}"/>
    <cellStyle name="Normal 32 2" xfId="924" xr:uid="{00000000-0005-0000-0000-0000F3150000}"/>
    <cellStyle name="Normal 32 2 2" xfId="925" xr:uid="{00000000-0005-0000-0000-0000F4150000}"/>
    <cellStyle name="Normal 32 2 3" xfId="926" xr:uid="{00000000-0005-0000-0000-0000F5150000}"/>
    <cellStyle name="Normal 32 3" xfId="6905" xr:uid="{B612B0C8-F8CB-4101-97ED-E690DCB836B5}"/>
    <cellStyle name="Normal 33" xfId="927" xr:uid="{00000000-0005-0000-0000-0000F6150000}"/>
    <cellStyle name="Normal 33 2" xfId="928" xr:uid="{00000000-0005-0000-0000-0000F7150000}"/>
    <cellStyle name="Normal 33 2 2" xfId="929" xr:uid="{00000000-0005-0000-0000-0000F8150000}"/>
    <cellStyle name="Normal 33 2 3" xfId="930" xr:uid="{00000000-0005-0000-0000-0000F9150000}"/>
    <cellStyle name="Normal 33 3" xfId="931" xr:uid="{00000000-0005-0000-0000-0000FA150000}"/>
    <cellStyle name="Normal 33 4" xfId="932" xr:uid="{00000000-0005-0000-0000-0000FB150000}"/>
    <cellStyle name="Normal 33 5" xfId="6906" xr:uid="{DEE5E040-BE5E-4449-84FD-5C71FF7427CD}"/>
    <cellStyle name="Normal 34" xfId="933" xr:uid="{00000000-0005-0000-0000-0000FC150000}"/>
    <cellStyle name="Normal 34 2" xfId="934" xr:uid="{00000000-0005-0000-0000-0000FD150000}"/>
    <cellStyle name="Normal 34 2 2" xfId="935" xr:uid="{00000000-0005-0000-0000-0000FE150000}"/>
    <cellStyle name="Normal 34 2 3" xfId="936" xr:uid="{00000000-0005-0000-0000-0000FF150000}"/>
    <cellStyle name="Normal 34 3" xfId="937" xr:uid="{00000000-0005-0000-0000-000000160000}"/>
    <cellStyle name="Normal 34 4" xfId="938" xr:uid="{00000000-0005-0000-0000-000001160000}"/>
    <cellStyle name="Normal 34 5" xfId="2448" xr:uid="{00000000-0005-0000-0000-000002160000}"/>
    <cellStyle name="Normal 34 6" xfId="6907" xr:uid="{DC170864-C671-44E4-8248-11ABC37A9104}"/>
    <cellStyle name="Normal 35" xfId="939" xr:uid="{00000000-0005-0000-0000-000003160000}"/>
    <cellStyle name="Normal 35 2" xfId="940" xr:uid="{00000000-0005-0000-0000-000004160000}"/>
    <cellStyle name="Normal 35 2 2" xfId="941" xr:uid="{00000000-0005-0000-0000-000005160000}"/>
    <cellStyle name="Normal 35 2 3" xfId="942" xr:uid="{00000000-0005-0000-0000-000006160000}"/>
    <cellStyle name="Normal 35 3" xfId="943" xr:uid="{00000000-0005-0000-0000-000007160000}"/>
    <cellStyle name="Normal 35 4" xfId="944" xr:uid="{00000000-0005-0000-0000-000008160000}"/>
    <cellStyle name="Normal 35 5" xfId="6908" xr:uid="{91A225CF-1FB2-47FB-B558-7BAEFF7E6EAB}"/>
    <cellStyle name="Normal 36" xfId="945" xr:uid="{00000000-0005-0000-0000-000009160000}"/>
    <cellStyle name="Normal 36 2" xfId="946" xr:uid="{00000000-0005-0000-0000-00000A160000}"/>
    <cellStyle name="Normal 36 2 2" xfId="947" xr:uid="{00000000-0005-0000-0000-00000B160000}"/>
    <cellStyle name="Normal 36 2 3" xfId="948" xr:uid="{00000000-0005-0000-0000-00000C160000}"/>
    <cellStyle name="Normal 36 3" xfId="949" xr:uid="{00000000-0005-0000-0000-00000D160000}"/>
    <cellStyle name="Normal 36 4" xfId="950" xr:uid="{00000000-0005-0000-0000-00000E160000}"/>
    <cellStyle name="Normal 36 5" xfId="2449" xr:uid="{00000000-0005-0000-0000-00000F160000}"/>
    <cellStyle name="Normal 36 6" xfId="6909" xr:uid="{0D5555DF-DDA6-4D72-B113-C49F1D9CEA81}"/>
    <cellStyle name="Normal 37" xfId="5328" xr:uid="{00000000-0005-0000-0000-000010160000}"/>
    <cellStyle name="Normal 37 2" xfId="5329" xr:uid="{00000000-0005-0000-0000-000011160000}"/>
    <cellStyle name="Normal 37 3" xfId="6910" xr:uid="{71E35EB4-A6A7-4D9E-9F68-923BBA7A514B}"/>
    <cellStyle name="Normal 38" xfId="951" xr:uid="{00000000-0005-0000-0000-000012160000}"/>
    <cellStyle name="Normal 38 2" xfId="952" xr:uid="{00000000-0005-0000-0000-000013160000}"/>
    <cellStyle name="Normal 38 3" xfId="953" xr:uid="{00000000-0005-0000-0000-000014160000}"/>
    <cellStyle name="Normal 38 4" xfId="2450" xr:uid="{00000000-0005-0000-0000-000015160000}"/>
    <cellStyle name="Normal 38 5" xfId="6911" xr:uid="{B297FBD8-BFCB-4AE1-AB2B-37CDF007B729}"/>
    <cellStyle name="Normal 39" xfId="954" xr:uid="{00000000-0005-0000-0000-000016160000}"/>
    <cellStyle name="Normal 39 2" xfId="955" xr:uid="{00000000-0005-0000-0000-000017160000}"/>
    <cellStyle name="Normal 39 3" xfId="956" xr:uid="{00000000-0005-0000-0000-000018160000}"/>
    <cellStyle name="Normal 39 4" xfId="6912" xr:uid="{06C5E248-8202-4217-91DB-AC5116DAA7B5}"/>
    <cellStyle name="Normal 4" xfId="957" xr:uid="{00000000-0005-0000-0000-000019160000}"/>
    <cellStyle name="Normal 4 10" xfId="5330" xr:uid="{00000000-0005-0000-0000-00001A160000}"/>
    <cellStyle name="Normal 4 10 2" xfId="6652" xr:uid="{00000000-0005-0000-0000-00001B160000}"/>
    <cellStyle name="Normal 4 11" xfId="6913" xr:uid="{6AACBCCD-434C-467F-A0EE-C1DFBB22753C}"/>
    <cellStyle name="Normal 4 2" xfId="958" xr:uid="{00000000-0005-0000-0000-00001C160000}"/>
    <cellStyle name="Normal 4 2 2" xfId="959" xr:uid="{00000000-0005-0000-0000-00001D160000}"/>
    <cellStyle name="Normal 4 2 2 2" xfId="6915" xr:uid="{4972CE28-28B1-41A3-BFBE-C65F698D7DEF}"/>
    <cellStyle name="Normal 4 2 3" xfId="960" xr:uid="{00000000-0005-0000-0000-00001E160000}"/>
    <cellStyle name="Normal 4 2 3 2" xfId="6916" xr:uid="{D6950D6B-B771-4DF7-A4AF-3E4641D1544F}"/>
    <cellStyle name="Normal 4 2 4" xfId="2520" xr:uid="{00000000-0005-0000-0000-00001F160000}"/>
    <cellStyle name="Normal 4 2 5" xfId="6375" xr:uid="{00000000-0005-0000-0000-000020160000}"/>
    <cellStyle name="Normal 4 2 6" xfId="6914" xr:uid="{3C939EA7-85DB-40FB-8708-60AD99BA3986}"/>
    <cellStyle name="Normal 4 3" xfId="961" xr:uid="{00000000-0005-0000-0000-000021160000}"/>
    <cellStyle name="Normal 4 3 2" xfId="962" xr:uid="{00000000-0005-0000-0000-000022160000}"/>
    <cellStyle name="Normal 4 3 2 2" xfId="5331" xr:uid="{00000000-0005-0000-0000-000023160000}"/>
    <cellStyle name="Normal 4 3 2 2 2" xfId="5332" xr:uid="{00000000-0005-0000-0000-000024160000}"/>
    <cellStyle name="Normal 4 3 2 2 2 2" xfId="5333" xr:uid="{00000000-0005-0000-0000-000025160000}"/>
    <cellStyle name="Normal 4 3 2 2 2 3" xfId="5334" xr:uid="{00000000-0005-0000-0000-000026160000}"/>
    <cellStyle name="Normal 4 3 2 2 3" xfId="5335" xr:uid="{00000000-0005-0000-0000-000027160000}"/>
    <cellStyle name="Normal 4 3 2 3" xfId="5336" xr:uid="{00000000-0005-0000-0000-000028160000}"/>
    <cellStyle name="Normal 4 3 2 4" xfId="5337" xr:uid="{00000000-0005-0000-0000-000029160000}"/>
    <cellStyle name="Normal 4 3 3" xfId="963" xr:uid="{00000000-0005-0000-0000-00002A160000}"/>
    <cellStyle name="Normal 4 3 3 2" xfId="6917" xr:uid="{67F98031-F20C-4421-B7E9-81550339402C}"/>
    <cellStyle name="Normal 4 3 4" xfId="5338" xr:uid="{00000000-0005-0000-0000-00002B160000}"/>
    <cellStyle name="Normal 4 3 5" xfId="5339" xr:uid="{00000000-0005-0000-0000-00002C160000}"/>
    <cellStyle name="Normal 4 3 5 2" xfId="5340" xr:uid="{00000000-0005-0000-0000-00002D160000}"/>
    <cellStyle name="Normal 4 3 5 3" xfId="5341" xr:uid="{00000000-0005-0000-0000-00002E160000}"/>
    <cellStyle name="Normal 4 3 6" xfId="5342" xr:uid="{00000000-0005-0000-0000-00002F160000}"/>
    <cellStyle name="Normal 4 4" xfId="964" xr:uid="{00000000-0005-0000-0000-000030160000}"/>
    <cellStyle name="Normal 4 4 2" xfId="965" xr:uid="{00000000-0005-0000-0000-000031160000}"/>
    <cellStyle name="Normal 4 4 3" xfId="966" xr:uid="{00000000-0005-0000-0000-000032160000}"/>
    <cellStyle name="Normal 4 4 4" xfId="6918" xr:uid="{E15C0682-342E-4E90-A8DE-AD447CB566B8}"/>
    <cellStyle name="Normal 4 5" xfId="967" xr:uid="{00000000-0005-0000-0000-000033160000}"/>
    <cellStyle name="Normal 4 5 2" xfId="968" xr:uid="{00000000-0005-0000-0000-000034160000}"/>
    <cellStyle name="Normal 4 5 3" xfId="969" xr:uid="{00000000-0005-0000-0000-000035160000}"/>
    <cellStyle name="Normal 4 5 4" xfId="6919" xr:uid="{657D1BA3-1996-41B2-A060-397DB5D55367}"/>
    <cellStyle name="Normal 4 6" xfId="970" xr:uid="{00000000-0005-0000-0000-000036160000}"/>
    <cellStyle name="Normal 4 6 2" xfId="1339" xr:uid="{00000000-0005-0000-0000-000037160000}"/>
    <cellStyle name="Normal 4 6 3" xfId="6920" xr:uid="{E88C0D98-CF10-4095-85A6-2CDEE388BC04}"/>
    <cellStyle name="Normal 4 7" xfId="971" xr:uid="{00000000-0005-0000-0000-000038160000}"/>
    <cellStyle name="Normal 4 7 2" xfId="6921" xr:uid="{98504935-290D-45A7-B785-01F44682F887}"/>
    <cellStyle name="Normal 4 8" xfId="2451" xr:uid="{00000000-0005-0000-0000-000039160000}"/>
    <cellStyle name="Normal 4 8 2" xfId="6922" xr:uid="{0799BAC2-7DB5-44FB-A51B-6A217650F510}"/>
    <cellStyle name="Normal 4 9" xfId="2519" xr:uid="{00000000-0005-0000-0000-00003A160000}"/>
    <cellStyle name="Normal 4 9 2" xfId="6376" xr:uid="{00000000-0005-0000-0000-00003B160000}"/>
    <cellStyle name="Normal 4 9 3" xfId="6923" xr:uid="{ABF8E139-1CFB-4003-B34B-014BE3505451}"/>
    <cellStyle name="Normal 4_CENTRALNI SAT" xfId="6201" xr:uid="{00000000-0005-0000-0000-00003C160000}"/>
    <cellStyle name="Normal 40" xfId="972" xr:uid="{00000000-0005-0000-0000-00003D160000}"/>
    <cellStyle name="Normal 40 2" xfId="973" xr:uid="{00000000-0005-0000-0000-00003E160000}"/>
    <cellStyle name="Normal 40 3" xfId="974" xr:uid="{00000000-0005-0000-0000-00003F160000}"/>
    <cellStyle name="Normal 40 4" xfId="2452" xr:uid="{00000000-0005-0000-0000-000040160000}"/>
    <cellStyle name="Normal 41" xfId="6202" xr:uid="{00000000-0005-0000-0000-000041160000}"/>
    <cellStyle name="Normal 41 2" xfId="5343" xr:uid="{00000000-0005-0000-0000-000042160000}"/>
    <cellStyle name="Normal 41 3" xfId="5344" xr:uid="{00000000-0005-0000-0000-000043160000}"/>
    <cellStyle name="Normal 41 4" xfId="5345" xr:uid="{00000000-0005-0000-0000-000044160000}"/>
    <cellStyle name="Normal 41 5" xfId="5346" xr:uid="{00000000-0005-0000-0000-000045160000}"/>
    <cellStyle name="Normal 42" xfId="975" xr:uid="{00000000-0005-0000-0000-000046160000}"/>
    <cellStyle name="Normal 42 18" xfId="6203" xr:uid="{00000000-0005-0000-0000-000047160000}"/>
    <cellStyle name="Normal 42 2" xfId="976" xr:uid="{00000000-0005-0000-0000-000048160000}"/>
    <cellStyle name="Normal 42 2 2" xfId="6924" xr:uid="{2A4DE1EC-1EF5-40AC-BF51-878C571B45F6}"/>
    <cellStyle name="Normal 42 3" xfId="977" xr:uid="{00000000-0005-0000-0000-000049160000}"/>
    <cellStyle name="Normal 42 3 2" xfId="6925" xr:uid="{CEF40685-E005-476C-92A7-29460507F1EE}"/>
    <cellStyle name="Normal 42 4" xfId="2453" xr:uid="{00000000-0005-0000-0000-00004A160000}"/>
    <cellStyle name="Normal 42 5" xfId="5347" xr:uid="{00000000-0005-0000-0000-00004B160000}"/>
    <cellStyle name="Normal 42 6" xfId="6377" xr:uid="{00000000-0005-0000-0000-00004C160000}"/>
    <cellStyle name="Normal 43" xfId="978" xr:uid="{00000000-0005-0000-0000-00004D160000}"/>
    <cellStyle name="Normal 43 2" xfId="979" xr:uid="{00000000-0005-0000-0000-00004E160000}"/>
    <cellStyle name="Normal 43 2 2" xfId="6926" xr:uid="{F9C2E81E-F656-4948-9992-182E7E35F94A}"/>
    <cellStyle name="Normal 43 3" xfId="980" xr:uid="{00000000-0005-0000-0000-00004F160000}"/>
    <cellStyle name="Normal 43 3 2" xfId="6927" xr:uid="{881D50B3-3DC0-4E22-A9DF-DBC670E97EA4}"/>
    <cellStyle name="Normal 43 4" xfId="5348" xr:uid="{00000000-0005-0000-0000-000050160000}"/>
    <cellStyle name="Normal 43 5" xfId="5349" xr:uid="{00000000-0005-0000-0000-000051160000}"/>
    <cellStyle name="Normal 43 6" xfId="6378" xr:uid="{00000000-0005-0000-0000-000052160000}"/>
    <cellStyle name="Normal 44" xfId="2454" xr:uid="{00000000-0005-0000-0000-000053160000}"/>
    <cellStyle name="Normal 44 2" xfId="5350" xr:uid="{00000000-0005-0000-0000-000054160000}"/>
    <cellStyle name="Normal 44 3" xfId="5351" xr:uid="{00000000-0005-0000-0000-000055160000}"/>
    <cellStyle name="Normal 44 4" xfId="5352" xr:uid="{00000000-0005-0000-0000-000056160000}"/>
    <cellStyle name="Normal 44 5" xfId="5353" xr:uid="{00000000-0005-0000-0000-000057160000}"/>
    <cellStyle name="Normal 44 6" xfId="6379" xr:uid="{00000000-0005-0000-0000-000058160000}"/>
    <cellStyle name="Normal 45" xfId="6204" xr:uid="{00000000-0005-0000-0000-000059160000}"/>
    <cellStyle name="Normal 45 2" xfId="5354" xr:uid="{00000000-0005-0000-0000-00005A160000}"/>
    <cellStyle name="Normal 45 3" xfId="5355" xr:uid="{00000000-0005-0000-0000-00005B160000}"/>
    <cellStyle name="Normal 45 4" xfId="5356" xr:uid="{00000000-0005-0000-0000-00005C160000}"/>
    <cellStyle name="Normal 45 5" xfId="5357" xr:uid="{00000000-0005-0000-0000-00005D160000}"/>
    <cellStyle name="Normal 46" xfId="2455" xr:uid="{00000000-0005-0000-0000-00005E160000}"/>
    <cellStyle name="Normal 46 2" xfId="5358" xr:uid="{00000000-0005-0000-0000-00005F160000}"/>
    <cellStyle name="Normal 46 3" xfId="5359" xr:uid="{00000000-0005-0000-0000-000060160000}"/>
    <cellStyle name="Normal 46 4" xfId="5360" xr:uid="{00000000-0005-0000-0000-000061160000}"/>
    <cellStyle name="Normal 46 5" xfId="5361" xr:uid="{00000000-0005-0000-0000-000062160000}"/>
    <cellStyle name="Normal 46 6" xfId="6380" xr:uid="{00000000-0005-0000-0000-000063160000}"/>
    <cellStyle name="Normal 47" xfId="6205" xr:uid="{00000000-0005-0000-0000-000064160000}"/>
    <cellStyle name="Normal 47 2" xfId="5362" xr:uid="{00000000-0005-0000-0000-000065160000}"/>
    <cellStyle name="Normal 47 3" xfId="5363" xr:uid="{00000000-0005-0000-0000-000066160000}"/>
    <cellStyle name="Normal 47 4" xfId="5364" xr:uid="{00000000-0005-0000-0000-000067160000}"/>
    <cellStyle name="Normal 47 5" xfId="5365" xr:uid="{00000000-0005-0000-0000-000068160000}"/>
    <cellStyle name="Normal 48" xfId="6206" xr:uid="{00000000-0005-0000-0000-000069160000}"/>
    <cellStyle name="Normal 48 2" xfId="5366" xr:uid="{00000000-0005-0000-0000-00006A160000}"/>
    <cellStyle name="Normal 48 3" xfId="5367" xr:uid="{00000000-0005-0000-0000-00006B160000}"/>
    <cellStyle name="Normal 48 4" xfId="5368" xr:uid="{00000000-0005-0000-0000-00006C160000}"/>
    <cellStyle name="Normal 49" xfId="6331" xr:uid="{00000000-0005-0000-0000-00006D160000}"/>
    <cellStyle name="Normal 49 2" xfId="5369" xr:uid="{00000000-0005-0000-0000-00006E160000}"/>
    <cellStyle name="Normal 49 3" xfId="5370" xr:uid="{00000000-0005-0000-0000-00006F160000}"/>
    <cellStyle name="Normal 49 4" xfId="5371" xr:uid="{00000000-0005-0000-0000-000070160000}"/>
    <cellStyle name="Normal 49 5" xfId="5372" xr:uid="{00000000-0005-0000-0000-000071160000}"/>
    <cellStyle name="Normal 5" xfId="2399" xr:uid="{00000000-0005-0000-0000-000072160000}"/>
    <cellStyle name="Normal 5 10" xfId="5373" xr:uid="{00000000-0005-0000-0000-000073160000}"/>
    <cellStyle name="Normal 5 11" xfId="5374" xr:uid="{00000000-0005-0000-0000-000074160000}"/>
    <cellStyle name="Normal 5 12" xfId="5375" xr:uid="{00000000-0005-0000-0000-000075160000}"/>
    <cellStyle name="Normal 5 13" xfId="5376" xr:uid="{00000000-0005-0000-0000-000076160000}"/>
    <cellStyle name="Normal 5 14" xfId="5377" xr:uid="{00000000-0005-0000-0000-000077160000}"/>
    <cellStyle name="Normal 5 15" xfId="5378" xr:uid="{00000000-0005-0000-0000-000078160000}"/>
    <cellStyle name="Normal 5 16" xfId="5379" xr:uid="{00000000-0005-0000-0000-000079160000}"/>
    <cellStyle name="Normal 5 17" xfId="6341" xr:uid="{00000000-0005-0000-0000-00007A160000}"/>
    <cellStyle name="Normal 5 2" xfId="981" xr:uid="{00000000-0005-0000-0000-00007B160000}"/>
    <cellStyle name="Normal 5 2 2" xfId="982" xr:uid="{00000000-0005-0000-0000-00007C160000}"/>
    <cellStyle name="Normal 5 2 2 2" xfId="6653" xr:uid="{00000000-0005-0000-0000-00007D160000}"/>
    <cellStyle name="Normal 5 2 2 3" xfId="6928" xr:uid="{7D5B237C-3FF8-4B74-B6F1-7F553CDB736D}"/>
    <cellStyle name="Normal 5 2 3" xfId="983" xr:uid="{00000000-0005-0000-0000-00007E160000}"/>
    <cellStyle name="Normal 5 2 3 2" xfId="6654" xr:uid="{00000000-0005-0000-0000-00007F160000}"/>
    <cellStyle name="Normal 5 2 4" xfId="6346" xr:uid="{00000000-0005-0000-0000-000080160000}"/>
    <cellStyle name="Normal 5 3" xfId="2456" xr:uid="{00000000-0005-0000-0000-000081160000}"/>
    <cellStyle name="Normal 5 3 2" xfId="5380" xr:uid="{00000000-0005-0000-0000-000082160000}"/>
    <cellStyle name="Normal 5 3 3" xfId="6655" xr:uid="{00000000-0005-0000-0000-000083160000}"/>
    <cellStyle name="Normal 5 3 4" xfId="6929" xr:uid="{834AA1FA-9A39-4151-93EB-E9D64DCD1461}"/>
    <cellStyle name="Normal 5 35" xfId="6207" xr:uid="{00000000-0005-0000-0000-000084160000}"/>
    <cellStyle name="Normal 5 4" xfId="2473" xr:uid="{00000000-0005-0000-0000-000085160000}"/>
    <cellStyle name="Normal 5 4 2" xfId="6656" xr:uid="{00000000-0005-0000-0000-000086160000}"/>
    <cellStyle name="Normal 5 4 3" xfId="6930" xr:uid="{8AFEE392-0B0D-455D-A5C4-2DA11FF1C72D}"/>
    <cellStyle name="Normal 5 47" xfId="6208" xr:uid="{00000000-0005-0000-0000-000087160000}"/>
    <cellStyle name="Normal 5 5" xfId="2521" xr:uid="{00000000-0005-0000-0000-000088160000}"/>
    <cellStyle name="Normal 5 5 2" xfId="6931" xr:uid="{0F840690-3005-41CA-BACA-557A4698A09E}"/>
    <cellStyle name="Normal 5 58" xfId="6209" xr:uid="{00000000-0005-0000-0000-000089160000}"/>
    <cellStyle name="Normal 5 6" xfId="5381" xr:uid="{00000000-0005-0000-0000-00008A160000}"/>
    <cellStyle name="Normal 5 66" xfId="6210" xr:uid="{00000000-0005-0000-0000-00008B160000}"/>
    <cellStyle name="Normal 5 7" xfId="5382" xr:uid="{00000000-0005-0000-0000-00008C160000}"/>
    <cellStyle name="Normal 5 8" xfId="5383" xr:uid="{00000000-0005-0000-0000-00008D160000}"/>
    <cellStyle name="Normal 5 9" xfId="5384" xr:uid="{00000000-0005-0000-0000-00008E160000}"/>
    <cellStyle name="Normal 5_2.Rasvjeta" xfId="5385" xr:uid="{00000000-0005-0000-0000-00008F160000}"/>
    <cellStyle name="Normal 50" xfId="6643" xr:uid="{00000000-0005-0000-0000-000090160000}"/>
    <cellStyle name="Normal 50 2" xfId="5386" xr:uid="{00000000-0005-0000-0000-000091160000}"/>
    <cellStyle name="Normal 50 3" xfId="5387" xr:uid="{00000000-0005-0000-0000-000092160000}"/>
    <cellStyle name="Normal 50 4" xfId="5388" xr:uid="{00000000-0005-0000-0000-000093160000}"/>
    <cellStyle name="Normal 51" xfId="6659" xr:uid="{00000000-0005-0000-0000-000094160000}"/>
    <cellStyle name="Normal 52" xfId="6551" xr:uid="{00000000-0005-0000-0000-000095160000}"/>
    <cellStyle name="Normal 52 2" xfId="5389" xr:uid="{00000000-0005-0000-0000-000096160000}"/>
    <cellStyle name="Normal 52 3" xfId="5390" xr:uid="{00000000-0005-0000-0000-000097160000}"/>
    <cellStyle name="Normal 52 4" xfId="5391" xr:uid="{00000000-0005-0000-0000-000098160000}"/>
    <cellStyle name="Normal 53" xfId="6658" xr:uid="{00000000-0005-0000-0000-000099160000}"/>
    <cellStyle name="Normal 53 2" xfId="5392" xr:uid="{00000000-0005-0000-0000-00009A160000}"/>
    <cellStyle name="Normal 53 3" xfId="5393" xr:uid="{00000000-0005-0000-0000-00009B160000}"/>
    <cellStyle name="Normal 54" xfId="6519" xr:uid="{00000000-0005-0000-0000-00009C160000}"/>
    <cellStyle name="Normal 56" xfId="5394" xr:uid="{00000000-0005-0000-0000-00009D160000}"/>
    <cellStyle name="Normal 6" xfId="984" xr:uid="{00000000-0005-0000-0000-00009E160000}"/>
    <cellStyle name="Normal 6 10" xfId="5395" xr:uid="{00000000-0005-0000-0000-00009F160000}"/>
    <cellStyle name="Normal 6 11" xfId="5396" xr:uid="{00000000-0005-0000-0000-0000A0160000}"/>
    <cellStyle name="Normal 6 12" xfId="5397" xr:uid="{00000000-0005-0000-0000-0000A1160000}"/>
    <cellStyle name="Normal 6 13" xfId="5398" xr:uid="{00000000-0005-0000-0000-0000A2160000}"/>
    <cellStyle name="Normal 6 14" xfId="5399" xr:uid="{00000000-0005-0000-0000-0000A3160000}"/>
    <cellStyle name="Normal 6 15" xfId="5400" xr:uid="{00000000-0005-0000-0000-0000A4160000}"/>
    <cellStyle name="Normal 6 2" xfId="985" xr:uid="{00000000-0005-0000-0000-0000A5160000}"/>
    <cellStyle name="Normal 6 2 2" xfId="6932" xr:uid="{980B51AF-95BE-4FBD-9962-4AB89738F282}"/>
    <cellStyle name="Normal 6 3" xfId="986" xr:uid="{00000000-0005-0000-0000-0000A6160000}"/>
    <cellStyle name="Normal 6 3 2" xfId="6933" xr:uid="{E3B3A6A7-1DDA-4665-83D4-33E4AA035301}"/>
    <cellStyle name="Normal 6 4" xfId="2457" xr:uid="{00000000-0005-0000-0000-0000A7160000}"/>
    <cellStyle name="Normal 6 4 2" xfId="6675" xr:uid="{00000000-0005-0000-0000-0000A8160000}"/>
    <cellStyle name="Normal 6 5" xfId="2466" xr:uid="{00000000-0005-0000-0000-0000A9160000}"/>
    <cellStyle name="Normal 6 5 2" xfId="6934" xr:uid="{400A223E-8EC1-42F3-867D-D512A4D9A50F}"/>
    <cellStyle name="Normal 6 6" xfId="2522" xr:uid="{00000000-0005-0000-0000-0000AA160000}"/>
    <cellStyle name="Normal 6 6 2" xfId="6935" xr:uid="{86795D1E-5F40-4D81-8860-3ED22066B3A7}"/>
    <cellStyle name="Normal 6 7" xfId="5401" xr:uid="{00000000-0005-0000-0000-0000AB160000}"/>
    <cellStyle name="Normal 6 8" xfId="5402" xr:uid="{00000000-0005-0000-0000-0000AC160000}"/>
    <cellStyle name="Normal 6 9" xfId="5403" xr:uid="{00000000-0005-0000-0000-0000AD160000}"/>
    <cellStyle name="Normal 7" xfId="2458" xr:uid="{00000000-0005-0000-0000-0000AE160000}"/>
    <cellStyle name="Normal 7 10" xfId="5404" xr:uid="{00000000-0005-0000-0000-0000AF160000}"/>
    <cellStyle name="Normal 7 11" xfId="5405" xr:uid="{00000000-0005-0000-0000-0000B0160000}"/>
    <cellStyle name="Normal 7 12" xfId="5406" xr:uid="{00000000-0005-0000-0000-0000B1160000}"/>
    <cellStyle name="Normal 7 13" xfId="5407" xr:uid="{00000000-0005-0000-0000-0000B2160000}"/>
    <cellStyle name="Normal 7 14" xfId="5408" xr:uid="{00000000-0005-0000-0000-0000B3160000}"/>
    <cellStyle name="Normal 7 15" xfId="5409" xr:uid="{00000000-0005-0000-0000-0000B4160000}"/>
    <cellStyle name="Normal 7 16" xfId="6936" xr:uid="{89D58C16-42CD-4759-9FF2-BE21849DC641}"/>
    <cellStyle name="Normal 7 2" xfId="2472" xr:uid="{00000000-0005-0000-0000-0000B5160000}"/>
    <cellStyle name="Normal 7 2 2" xfId="6937" xr:uid="{4713BBA7-596A-4CB7-9500-94096D35FFCC}"/>
    <cellStyle name="Normal 7 3" xfId="2523" xr:uid="{00000000-0005-0000-0000-0000B6160000}"/>
    <cellStyle name="Normal 7 3 2" xfId="6938" xr:uid="{00B3522F-5A7C-47EF-B883-70472C7351BA}"/>
    <cellStyle name="Normal 7 4" xfId="5410" xr:uid="{00000000-0005-0000-0000-0000B7160000}"/>
    <cellStyle name="Normal 7 5" xfId="5411" xr:uid="{00000000-0005-0000-0000-0000B8160000}"/>
    <cellStyle name="Normal 7 6" xfId="5412" xr:uid="{00000000-0005-0000-0000-0000B9160000}"/>
    <cellStyle name="Normal 7 7" xfId="5413" xr:uid="{00000000-0005-0000-0000-0000BA160000}"/>
    <cellStyle name="Normal 7 8" xfId="5414" xr:uid="{00000000-0005-0000-0000-0000BB160000}"/>
    <cellStyle name="Normal 7 9" xfId="5415" xr:uid="{00000000-0005-0000-0000-0000BC160000}"/>
    <cellStyle name="Normal 8" xfId="987" xr:uid="{00000000-0005-0000-0000-0000BD160000}"/>
    <cellStyle name="Normal 8 10" xfId="5416" xr:uid="{00000000-0005-0000-0000-0000BE160000}"/>
    <cellStyle name="Normal 8 11" xfId="5417" xr:uid="{00000000-0005-0000-0000-0000BF160000}"/>
    <cellStyle name="Normal 8 12" xfId="6939" xr:uid="{E4E15FE7-8771-4B2E-9AF1-2775E72D956F}"/>
    <cellStyle name="Normal 8 2" xfId="988" xr:uid="{00000000-0005-0000-0000-0000C0160000}"/>
    <cellStyle name="Normal 8 2 2" xfId="6940" xr:uid="{75A0B2F7-E96B-40EE-90A1-3EC3F3BEC170}"/>
    <cellStyle name="Normal 8 3" xfId="989" xr:uid="{00000000-0005-0000-0000-0000C1160000}"/>
    <cellStyle name="Normal 8 3 2" xfId="6941" xr:uid="{5FB86CAF-F094-414A-9189-A3297B6A2330}"/>
    <cellStyle name="Normal 8 4" xfId="2524" xr:uid="{00000000-0005-0000-0000-0000C2160000}"/>
    <cellStyle name="Normal 8 4 2" xfId="6942" xr:uid="{0C987CAC-A521-46F8-B6B3-4A94A72495FA}"/>
    <cellStyle name="Normal 8 5" xfId="5418" xr:uid="{00000000-0005-0000-0000-0000C3160000}"/>
    <cellStyle name="Normal 8 6" xfId="5419" xr:uid="{00000000-0005-0000-0000-0000C4160000}"/>
    <cellStyle name="Normal 8 7" xfId="5420" xr:uid="{00000000-0005-0000-0000-0000C5160000}"/>
    <cellStyle name="Normal 8 8" xfId="5421" xr:uid="{00000000-0005-0000-0000-0000C6160000}"/>
    <cellStyle name="Normal 8 9" xfId="5422" xr:uid="{00000000-0005-0000-0000-0000C7160000}"/>
    <cellStyle name="Normal 9" xfId="990" xr:uid="{00000000-0005-0000-0000-0000C8160000}"/>
    <cellStyle name="Normal 9 10" xfId="5423" xr:uid="{00000000-0005-0000-0000-0000C9160000}"/>
    <cellStyle name="Normal 9 11" xfId="5424" xr:uid="{00000000-0005-0000-0000-0000CA160000}"/>
    <cellStyle name="Normal 9 12" xfId="5425" xr:uid="{00000000-0005-0000-0000-0000CB160000}"/>
    <cellStyle name="Normal 9 13" xfId="5426" xr:uid="{00000000-0005-0000-0000-0000CC160000}"/>
    <cellStyle name="Normal 9 14" xfId="5427" xr:uid="{00000000-0005-0000-0000-0000CD160000}"/>
    <cellStyle name="Normal 9 15" xfId="5428" xr:uid="{00000000-0005-0000-0000-0000CE160000}"/>
    <cellStyle name="Normal 9 16" xfId="5429" xr:uid="{00000000-0005-0000-0000-0000CF160000}"/>
    <cellStyle name="Normal 9 17" xfId="5430" xr:uid="{00000000-0005-0000-0000-0000D0160000}"/>
    <cellStyle name="Normal 9 18" xfId="6943" xr:uid="{8A12EAEF-D219-42ED-BF31-4D314050894B}"/>
    <cellStyle name="Normal 9 2" xfId="991" xr:uid="{00000000-0005-0000-0000-0000D1160000}"/>
    <cellStyle name="Normal 9 2 2" xfId="6944" xr:uid="{D316F79F-6997-458B-8AB6-D44F8F90D857}"/>
    <cellStyle name="Normal 9 3" xfId="992" xr:uid="{00000000-0005-0000-0000-0000D2160000}"/>
    <cellStyle name="Normal 9 3 2" xfId="6945" xr:uid="{24649D4C-2216-442D-80B2-E4DDE7BD270D}"/>
    <cellStyle name="Normal 9 4" xfId="2459" xr:uid="{00000000-0005-0000-0000-0000D3160000}"/>
    <cellStyle name="Normal 9 5" xfId="2525" xr:uid="{00000000-0005-0000-0000-0000D4160000}"/>
    <cellStyle name="Normal 9 5 2" xfId="6946" xr:uid="{F7B40840-AA6A-4C7A-AB05-6D3CC953BB2D}"/>
    <cellStyle name="Normal 9 6" xfId="5431" xr:uid="{00000000-0005-0000-0000-0000D5160000}"/>
    <cellStyle name="Normal 9 7" xfId="5432" xr:uid="{00000000-0005-0000-0000-0000D6160000}"/>
    <cellStyle name="Normal 9 8" xfId="5433" xr:uid="{00000000-0005-0000-0000-0000D7160000}"/>
    <cellStyle name="Normal 9 9" xfId="5434" xr:uid="{00000000-0005-0000-0000-0000D8160000}"/>
    <cellStyle name="Normal moj" xfId="6211" xr:uid="{00000000-0005-0000-0000-0000D9160000}"/>
    <cellStyle name="Normal_DUGA 20040811 raspolagat tenderom nije mala zajebancija" xfId="5688" xr:uid="{00000000-0005-0000-0000-0000DA160000}"/>
    <cellStyle name="Normal_HR7-Z214" xfId="6667" xr:uid="{00000000-0005-0000-0000-0000DB160000}"/>
    <cellStyle name="Normal_kastav 20051125 troskovnik opreme " xfId="5689" xr:uid="{00000000-0005-0000-0000-0000DC160000}"/>
    <cellStyle name="Normal_remetinec 20030400" xfId="5691" xr:uid="{00000000-0005-0000-0000-0000DD160000}"/>
    <cellStyle name="Normal_TROSKOVNIK-revizija2" xfId="6665" xr:uid="{00000000-0005-0000-0000-0000DE160000}"/>
    <cellStyle name="Normal_TROSKOVNIK-revizija2 2" xfId="6668" xr:uid="{00000000-0005-0000-0000-0000DF160000}"/>
    <cellStyle name="Normal_valipile troškovnik plin" xfId="6672" xr:uid="{00000000-0005-0000-0000-0000E0160000}"/>
    <cellStyle name="Normal1" xfId="5435" xr:uid="{00000000-0005-0000-0000-0000E1160000}"/>
    <cellStyle name="Normal3" xfId="5436" xr:uid="{00000000-0005-0000-0000-0000E2160000}"/>
    <cellStyle name="Normale_694JAN2007-versione1-20061204" xfId="6212" xr:uid="{00000000-0005-0000-0000-0000E3160000}"/>
    <cellStyle name="normální_rabatove_kategorie" xfId="6213" xr:uid="{00000000-0005-0000-0000-0000E4160000}"/>
    <cellStyle name="Normalno" xfId="0" builtinId="0"/>
    <cellStyle name="Normalno 15" xfId="6214" xr:uid="{00000000-0005-0000-0000-0000E5160000}"/>
    <cellStyle name="Normalno 2" xfId="993" xr:uid="{00000000-0005-0000-0000-0000E6160000}"/>
    <cellStyle name="Normalno 2 2" xfId="2526" xr:uid="{00000000-0005-0000-0000-0000E7160000}"/>
    <cellStyle name="Normalno 2 2 2" xfId="6666" xr:uid="{00000000-0005-0000-0000-0000E8160000}"/>
    <cellStyle name="Normalno 2 2 3" xfId="6947" xr:uid="{44FE84EB-083E-469D-B723-93C1FAD29699}"/>
    <cellStyle name="Normalno 2 3" xfId="6342" xr:uid="{00000000-0005-0000-0000-0000E9160000}"/>
    <cellStyle name="Normalno 3" xfId="994" xr:uid="{00000000-0005-0000-0000-0000EA160000}"/>
    <cellStyle name="Normalno 3 2" xfId="5437" xr:uid="{00000000-0005-0000-0000-0000EB160000}"/>
    <cellStyle name="Normalno 3 2 2" xfId="6649" xr:uid="{00000000-0005-0000-0000-0000EC160000}"/>
    <cellStyle name="Normalno 3 3" xfId="6343" xr:uid="{00000000-0005-0000-0000-0000ED160000}"/>
    <cellStyle name="Normalno 4" xfId="995" xr:uid="{00000000-0005-0000-0000-0000EE160000}"/>
    <cellStyle name="Normalno 4 2" xfId="5438" xr:uid="{00000000-0005-0000-0000-0000EF160000}"/>
    <cellStyle name="Normalno 4 2 2" xfId="6648" xr:uid="{00000000-0005-0000-0000-0000F0160000}"/>
    <cellStyle name="Normalno 4 3" xfId="6657" xr:uid="{00000000-0005-0000-0000-0000F1160000}"/>
    <cellStyle name="Normalno 4 4" xfId="6948" xr:uid="{142616B3-48A1-4C4E-9983-C5BE73AB3BFE}"/>
    <cellStyle name="Normalno 5" xfId="996" xr:uid="{00000000-0005-0000-0000-0000F2160000}"/>
    <cellStyle name="Normalno 5 2" xfId="5439" xr:uid="{00000000-0005-0000-0000-0000F3160000}"/>
    <cellStyle name="Normalno 5 3" xfId="5440" xr:uid="{00000000-0005-0000-0000-0000F4160000}"/>
    <cellStyle name="Normalno 5 4" xfId="6647" xr:uid="{00000000-0005-0000-0000-0000F5160000}"/>
    <cellStyle name="Normalno 6" xfId="997" xr:uid="{00000000-0005-0000-0000-0000F6160000}"/>
    <cellStyle name="Normalno 6 2" xfId="6949" xr:uid="{F4E03FC2-5581-4C7F-A097-1347939601E2}"/>
    <cellStyle name="Normalno 7" xfId="5441" xr:uid="{00000000-0005-0000-0000-0000F7160000}"/>
    <cellStyle name="Normalno 7 2" xfId="6677" xr:uid="{00000000-0005-0000-0000-0000F8160000}"/>
    <cellStyle name="Normalno 8" xfId="6661" xr:uid="{00000000-0005-0000-0000-0000F9160000}"/>
    <cellStyle name="Normalno 9" xfId="6663" xr:uid="{00000000-0005-0000-0000-0000FA160000}"/>
    <cellStyle name="Normalny_Arkusz1_LATO99" xfId="6215" xr:uid="{00000000-0005-0000-0000-0000FB160000}"/>
    <cellStyle name="Nota" xfId="6216" xr:uid="{00000000-0005-0000-0000-0000FC160000}"/>
    <cellStyle name="Note 10" xfId="6217" xr:uid="{00000000-0005-0000-0000-0000FD160000}"/>
    <cellStyle name="Note 10 2" xfId="6218" xr:uid="{00000000-0005-0000-0000-0000FE160000}"/>
    <cellStyle name="Note 10_BURE COMMERCE" xfId="6219" xr:uid="{00000000-0005-0000-0000-0000FF160000}"/>
    <cellStyle name="Note 11" xfId="6220" xr:uid="{00000000-0005-0000-0000-000000170000}"/>
    <cellStyle name="Note 11 2" xfId="6221" xr:uid="{00000000-0005-0000-0000-000001170000}"/>
    <cellStyle name="Note 11_BURE COMMERCE" xfId="6222" xr:uid="{00000000-0005-0000-0000-000002170000}"/>
    <cellStyle name="Note 12" xfId="6223" xr:uid="{00000000-0005-0000-0000-000003170000}"/>
    <cellStyle name="Note 12 2" xfId="6224" xr:uid="{00000000-0005-0000-0000-000004170000}"/>
    <cellStyle name="Note 12_BURE COMMERCE" xfId="6225" xr:uid="{00000000-0005-0000-0000-000005170000}"/>
    <cellStyle name="Note 13" xfId="6226" xr:uid="{00000000-0005-0000-0000-000006170000}"/>
    <cellStyle name="Note 13 2" xfId="6227" xr:uid="{00000000-0005-0000-0000-000007170000}"/>
    <cellStyle name="Note 13_BURE COMMERCE" xfId="6228" xr:uid="{00000000-0005-0000-0000-000008170000}"/>
    <cellStyle name="Note 14" xfId="6229" xr:uid="{00000000-0005-0000-0000-000009170000}"/>
    <cellStyle name="Note 14 2" xfId="6230" xr:uid="{00000000-0005-0000-0000-00000A170000}"/>
    <cellStyle name="Note 14_BURE COMMERCE" xfId="6231" xr:uid="{00000000-0005-0000-0000-00000B170000}"/>
    <cellStyle name="Note 2" xfId="998" xr:uid="{00000000-0005-0000-0000-00000C170000}"/>
    <cellStyle name="Note 2 10" xfId="2204" xr:uid="{00000000-0005-0000-0000-00000D170000}"/>
    <cellStyle name="Note 2 11" xfId="2344" xr:uid="{00000000-0005-0000-0000-00000E170000}"/>
    <cellStyle name="Note 2 12" xfId="6332" xr:uid="{00000000-0005-0000-0000-00000F170000}"/>
    <cellStyle name="Note 2 13" xfId="6950" xr:uid="{B73C1435-279B-48D1-BA72-7E8612D0AA2B}"/>
    <cellStyle name="Note 2 2" xfId="999" xr:uid="{00000000-0005-0000-0000-000010170000}"/>
    <cellStyle name="Note 2 2 2" xfId="5442" xr:uid="{00000000-0005-0000-0000-000011170000}"/>
    <cellStyle name="Note 2 2 3" xfId="6620" xr:uid="{00000000-0005-0000-0000-000012170000}"/>
    <cellStyle name="Note 2 2 4" xfId="6951" xr:uid="{DCFDD8A2-483B-4ED2-BBD5-9D24AEEBCC2D}"/>
    <cellStyle name="Note 2 3" xfId="1000" xr:uid="{00000000-0005-0000-0000-000013170000}"/>
    <cellStyle name="Note 2 3 2" xfId="6619" xr:uid="{00000000-0005-0000-0000-000014170000}"/>
    <cellStyle name="Note 2 3 3" xfId="6952" xr:uid="{6341CB18-BBED-48F2-97E5-E433642578F4}"/>
    <cellStyle name="Note 2 4" xfId="1078" xr:uid="{00000000-0005-0000-0000-000015170000}"/>
    <cellStyle name="Note 2 4 2" xfId="1747" xr:uid="{00000000-0005-0000-0000-000016170000}"/>
    <cellStyle name="Note 2 4 3" xfId="2149" xr:uid="{00000000-0005-0000-0000-000017170000}"/>
    <cellStyle name="Note 2 4 4" xfId="2133" xr:uid="{00000000-0005-0000-0000-000018170000}"/>
    <cellStyle name="Note 2 4 5" xfId="2209" xr:uid="{00000000-0005-0000-0000-000019170000}"/>
    <cellStyle name="Note 2 4 6" xfId="2331" xr:uid="{00000000-0005-0000-0000-00001A170000}"/>
    <cellStyle name="Note 2 4 7" xfId="2181" xr:uid="{00000000-0005-0000-0000-00001B170000}"/>
    <cellStyle name="Note 2 4 8" xfId="2369" xr:uid="{00000000-0005-0000-0000-00001C170000}"/>
    <cellStyle name="Note 2 5" xfId="1721" xr:uid="{00000000-0005-0000-0000-00001D170000}"/>
    <cellStyle name="Note 2 6" xfId="2218" xr:uid="{00000000-0005-0000-0000-00001E170000}"/>
    <cellStyle name="Note 2 7" xfId="2163" xr:uid="{00000000-0005-0000-0000-00001F170000}"/>
    <cellStyle name="Note 2 8" xfId="2189" xr:uid="{00000000-0005-0000-0000-000020170000}"/>
    <cellStyle name="Note 2 9" xfId="2197" xr:uid="{00000000-0005-0000-0000-000021170000}"/>
    <cellStyle name="Note 2_BURE COMMERCE" xfId="6232" xr:uid="{00000000-0005-0000-0000-000022170000}"/>
    <cellStyle name="Note 3" xfId="1001" xr:uid="{00000000-0005-0000-0000-000023170000}"/>
    <cellStyle name="Note 3 10" xfId="2299" xr:uid="{00000000-0005-0000-0000-000024170000}"/>
    <cellStyle name="Note 3 10 2" xfId="6953" xr:uid="{DF256CAD-661C-445E-AACF-7A8EEA06BF44}"/>
    <cellStyle name="Note 3 11" xfId="2345" xr:uid="{00000000-0005-0000-0000-000025170000}"/>
    <cellStyle name="Note 3 11 2" xfId="6954" xr:uid="{D12E1607-2FFE-4EC1-BCE4-CAE974DB4E1F}"/>
    <cellStyle name="Note 3 12" xfId="5443" xr:uid="{00000000-0005-0000-0000-000026170000}"/>
    <cellStyle name="Note 3 13" xfId="5444" xr:uid="{00000000-0005-0000-0000-000027170000}"/>
    <cellStyle name="Note 3 14" xfId="5445" xr:uid="{00000000-0005-0000-0000-000028170000}"/>
    <cellStyle name="Note 3 15" xfId="5446" xr:uid="{00000000-0005-0000-0000-000029170000}"/>
    <cellStyle name="Note 3 16" xfId="5447" xr:uid="{00000000-0005-0000-0000-00002A170000}"/>
    <cellStyle name="Note 3 17" xfId="5448" xr:uid="{00000000-0005-0000-0000-00002B170000}"/>
    <cellStyle name="Note 3 18" xfId="5449" xr:uid="{00000000-0005-0000-0000-00002C170000}"/>
    <cellStyle name="Note 3 19" xfId="5450" xr:uid="{00000000-0005-0000-0000-00002D170000}"/>
    <cellStyle name="Note 3 2" xfId="1002" xr:uid="{00000000-0005-0000-0000-00002E170000}"/>
    <cellStyle name="Note 3 2 2" xfId="5451" xr:uid="{00000000-0005-0000-0000-00002F170000}"/>
    <cellStyle name="Note 3 2 2 2" xfId="6955" xr:uid="{6D766993-08E5-4FD0-A881-3E4E8F9C2E08}"/>
    <cellStyle name="Note 3 2 3" xfId="6621" xr:uid="{00000000-0005-0000-0000-000030170000}"/>
    <cellStyle name="Note 3 20" xfId="5452" xr:uid="{00000000-0005-0000-0000-000031170000}"/>
    <cellStyle name="Note 3 21" xfId="5453" xr:uid="{00000000-0005-0000-0000-000032170000}"/>
    <cellStyle name="Note 3 22" xfId="5454" xr:uid="{00000000-0005-0000-0000-000033170000}"/>
    <cellStyle name="Note 3 23" xfId="5455" xr:uid="{00000000-0005-0000-0000-000034170000}"/>
    <cellStyle name="Note 3 24" xfId="5456" xr:uid="{00000000-0005-0000-0000-000035170000}"/>
    <cellStyle name="Note 3 25" xfId="5457" xr:uid="{00000000-0005-0000-0000-000036170000}"/>
    <cellStyle name="Note 3 26" xfId="5458" xr:uid="{00000000-0005-0000-0000-000037170000}"/>
    <cellStyle name="Note 3 27" xfId="5459" xr:uid="{00000000-0005-0000-0000-000038170000}"/>
    <cellStyle name="Note 3 28" xfId="5460" xr:uid="{00000000-0005-0000-0000-000039170000}"/>
    <cellStyle name="Note 3 29" xfId="5461" xr:uid="{00000000-0005-0000-0000-00003A170000}"/>
    <cellStyle name="Note 3 29 2" xfId="6956" xr:uid="{51996FC4-7B1D-4904-A2B1-BC574ECE7533}"/>
    <cellStyle name="Note 3 3" xfId="1003" xr:uid="{00000000-0005-0000-0000-00003B170000}"/>
    <cellStyle name="Note 3 3 2" xfId="6957" xr:uid="{F1F88CA9-B259-4050-A8FE-B0E50A134EC2}"/>
    <cellStyle name="Note 3 4" xfId="1079" xr:uid="{00000000-0005-0000-0000-00003C170000}"/>
    <cellStyle name="Note 3 4 2" xfId="1748" xr:uid="{00000000-0005-0000-0000-00003D170000}"/>
    <cellStyle name="Note 3 4 3" xfId="2236" xr:uid="{00000000-0005-0000-0000-00003E170000}"/>
    <cellStyle name="Note 3 4 4" xfId="2266" xr:uid="{00000000-0005-0000-0000-00003F170000}"/>
    <cellStyle name="Note 3 4 5" xfId="2305" xr:uid="{00000000-0005-0000-0000-000040170000}"/>
    <cellStyle name="Note 3 4 6" xfId="2214" xr:uid="{00000000-0005-0000-0000-000041170000}"/>
    <cellStyle name="Note 3 4 7" xfId="2146" xr:uid="{00000000-0005-0000-0000-000042170000}"/>
    <cellStyle name="Note 3 4 8" xfId="2370" xr:uid="{00000000-0005-0000-0000-000043170000}"/>
    <cellStyle name="Note 3 4 9" xfId="6958" xr:uid="{6806B80E-A437-42E3-8393-89E0A21336DD}"/>
    <cellStyle name="Note 3 5" xfId="1722" xr:uid="{00000000-0005-0000-0000-000044170000}"/>
    <cellStyle name="Note 3 5 2" xfId="6959" xr:uid="{BD7DF58C-A13D-46A1-84B0-FCCD31F79F27}"/>
    <cellStyle name="Note 3 6" xfId="2219" xr:uid="{00000000-0005-0000-0000-000045170000}"/>
    <cellStyle name="Note 3 6 2" xfId="6960" xr:uid="{0528A6EF-3E1A-4147-8FE3-47DB952891F9}"/>
    <cellStyle name="Note 3 7" xfId="2329" xr:uid="{00000000-0005-0000-0000-000046170000}"/>
    <cellStyle name="Note 3 7 2" xfId="6961" xr:uid="{14DE5A8B-B246-4419-947C-9827BDD5D960}"/>
    <cellStyle name="Note 3 8" xfId="2228" xr:uid="{00000000-0005-0000-0000-000047170000}"/>
    <cellStyle name="Note 3 8 2" xfId="6962" xr:uid="{F505C9DE-34B7-41A3-9289-F675A72723DE}"/>
    <cellStyle name="Note 3 9" xfId="2202" xr:uid="{00000000-0005-0000-0000-000048170000}"/>
    <cellStyle name="Note 3 9 2" xfId="6963" xr:uid="{FAC53AC7-1C59-476F-9ADE-4CF6DB3595EC}"/>
    <cellStyle name="Note 3_BURE COMMERCE" xfId="6233" xr:uid="{00000000-0005-0000-0000-000049170000}"/>
    <cellStyle name="Note 4" xfId="1004" xr:uid="{00000000-0005-0000-0000-00004A170000}"/>
    <cellStyle name="Note 4 10" xfId="2155" xr:uid="{00000000-0005-0000-0000-00004B170000}"/>
    <cellStyle name="Note 4 10 2" xfId="6964" xr:uid="{88265640-51EE-4E6E-9258-7F5AAD027014}"/>
    <cellStyle name="Note 4 11" xfId="2346" xr:uid="{00000000-0005-0000-0000-00004C170000}"/>
    <cellStyle name="Note 4 11 2" xfId="6965" xr:uid="{20E75D6B-A168-43B9-B4A7-405A7099E609}"/>
    <cellStyle name="Note 4 12" xfId="5462" xr:uid="{00000000-0005-0000-0000-00004D170000}"/>
    <cellStyle name="Note 4 13" xfId="5463" xr:uid="{00000000-0005-0000-0000-00004E170000}"/>
    <cellStyle name="Note 4 14" xfId="5464" xr:uid="{00000000-0005-0000-0000-00004F170000}"/>
    <cellStyle name="Note 4 15" xfId="5465" xr:uid="{00000000-0005-0000-0000-000050170000}"/>
    <cellStyle name="Note 4 16" xfId="5466" xr:uid="{00000000-0005-0000-0000-000051170000}"/>
    <cellStyle name="Note 4 17" xfId="5467" xr:uid="{00000000-0005-0000-0000-000052170000}"/>
    <cellStyle name="Note 4 18" xfId="5468" xr:uid="{00000000-0005-0000-0000-000053170000}"/>
    <cellStyle name="Note 4 19" xfId="5469" xr:uid="{00000000-0005-0000-0000-000054170000}"/>
    <cellStyle name="Note 4 2" xfId="1005" xr:uid="{00000000-0005-0000-0000-000055170000}"/>
    <cellStyle name="Note 4 2 2" xfId="6622" xr:uid="{00000000-0005-0000-0000-000056170000}"/>
    <cellStyle name="Note 4 20" xfId="5470" xr:uid="{00000000-0005-0000-0000-000057170000}"/>
    <cellStyle name="Note 4 21" xfId="5471" xr:uid="{00000000-0005-0000-0000-000058170000}"/>
    <cellStyle name="Note 4 22" xfId="5472" xr:uid="{00000000-0005-0000-0000-000059170000}"/>
    <cellStyle name="Note 4 23" xfId="5473" xr:uid="{00000000-0005-0000-0000-00005A170000}"/>
    <cellStyle name="Note 4 24" xfId="5474" xr:uid="{00000000-0005-0000-0000-00005B170000}"/>
    <cellStyle name="Note 4 25" xfId="5475" xr:uid="{00000000-0005-0000-0000-00005C170000}"/>
    <cellStyle name="Note 4 3" xfId="1006" xr:uid="{00000000-0005-0000-0000-00005D170000}"/>
    <cellStyle name="Note 4 3 2" xfId="6966" xr:uid="{DAF306EC-8B55-4D06-A199-049E0146D08E}"/>
    <cellStyle name="Note 4 4" xfId="1080" xr:uid="{00000000-0005-0000-0000-00005E170000}"/>
    <cellStyle name="Note 4 4 2" xfId="1749" xr:uid="{00000000-0005-0000-0000-00005F170000}"/>
    <cellStyle name="Note 4 4 3" xfId="2310" xr:uid="{00000000-0005-0000-0000-000060170000}"/>
    <cellStyle name="Note 4 4 4" xfId="2117" xr:uid="{00000000-0005-0000-0000-000061170000}"/>
    <cellStyle name="Note 4 4 5" xfId="2241" xr:uid="{00000000-0005-0000-0000-000062170000}"/>
    <cellStyle name="Note 4 4 6" xfId="2107" xr:uid="{00000000-0005-0000-0000-000063170000}"/>
    <cellStyle name="Note 4 4 7" xfId="2212" xr:uid="{00000000-0005-0000-0000-000064170000}"/>
    <cellStyle name="Note 4 4 8" xfId="2371" xr:uid="{00000000-0005-0000-0000-000065170000}"/>
    <cellStyle name="Note 4 4 9" xfId="6967" xr:uid="{935CD908-FF92-4149-B836-9124FFC140C2}"/>
    <cellStyle name="Note 4 5" xfId="1723" xr:uid="{00000000-0005-0000-0000-000066170000}"/>
    <cellStyle name="Note 4 5 10" xfId="5476" xr:uid="{00000000-0005-0000-0000-000067170000}"/>
    <cellStyle name="Note 4 5 11" xfId="5477" xr:uid="{00000000-0005-0000-0000-000068170000}"/>
    <cellStyle name="Note 4 5 12" xfId="5478" xr:uid="{00000000-0005-0000-0000-000069170000}"/>
    <cellStyle name="Note 4 5 13" xfId="5479" xr:uid="{00000000-0005-0000-0000-00006A170000}"/>
    <cellStyle name="Note 4 5 14" xfId="5480" xr:uid="{00000000-0005-0000-0000-00006B170000}"/>
    <cellStyle name="Note 4 5 15" xfId="5481" xr:uid="{00000000-0005-0000-0000-00006C170000}"/>
    <cellStyle name="Note 4 5 16" xfId="5482" xr:uid="{00000000-0005-0000-0000-00006D170000}"/>
    <cellStyle name="Note 4 5 17" xfId="5483" xr:uid="{00000000-0005-0000-0000-00006E170000}"/>
    <cellStyle name="Note 4 5 18" xfId="5484" xr:uid="{00000000-0005-0000-0000-00006F170000}"/>
    <cellStyle name="Note 4 5 19" xfId="5485" xr:uid="{00000000-0005-0000-0000-000070170000}"/>
    <cellStyle name="Note 4 5 2" xfId="5486" xr:uid="{00000000-0005-0000-0000-000071170000}"/>
    <cellStyle name="Note 4 5 3" xfId="5487" xr:uid="{00000000-0005-0000-0000-000072170000}"/>
    <cellStyle name="Note 4 5 4" xfId="5488" xr:uid="{00000000-0005-0000-0000-000073170000}"/>
    <cellStyle name="Note 4 5 5" xfId="5489" xr:uid="{00000000-0005-0000-0000-000074170000}"/>
    <cellStyle name="Note 4 5 6" xfId="5490" xr:uid="{00000000-0005-0000-0000-000075170000}"/>
    <cellStyle name="Note 4 5 7" xfId="5491" xr:uid="{00000000-0005-0000-0000-000076170000}"/>
    <cellStyle name="Note 4 5 8" xfId="5492" xr:uid="{00000000-0005-0000-0000-000077170000}"/>
    <cellStyle name="Note 4 5 9" xfId="5493" xr:uid="{00000000-0005-0000-0000-000078170000}"/>
    <cellStyle name="Note 4 6" xfId="2220" xr:uid="{00000000-0005-0000-0000-000079170000}"/>
    <cellStyle name="Note 4 6 2" xfId="6968" xr:uid="{6E959E0C-A69C-4339-879F-FDD92FF8B56C}"/>
    <cellStyle name="Note 4 7" xfId="2140" xr:uid="{00000000-0005-0000-0000-00007A170000}"/>
    <cellStyle name="Note 4 7 2" xfId="6969" xr:uid="{361A41C1-CB11-43F5-9BA3-08430C732276}"/>
    <cellStyle name="Note 4 8" xfId="2277" xr:uid="{00000000-0005-0000-0000-00007B170000}"/>
    <cellStyle name="Note 4 8 2" xfId="6970" xr:uid="{A94F37CC-1676-4219-BC18-B762F957F770}"/>
    <cellStyle name="Note 4 9" xfId="2309" xr:uid="{00000000-0005-0000-0000-00007C170000}"/>
    <cellStyle name="Note 4 9 2" xfId="6971" xr:uid="{3D4CADB6-8C7E-4619-B7B5-1A05788E9B0F}"/>
    <cellStyle name="Note 4_BURE COMMERCE" xfId="6234" xr:uid="{00000000-0005-0000-0000-00007D170000}"/>
    <cellStyle name="Note 5" xfId="1007" xr:uid="{00000000-0005-0000-0000-00007E170000}"/>
    <cellStyle name="Note 5 10" xfId="2244" xr:uid="{00000000-0005-0000-0000-00007F170000}"/>
    <cellStyle name="Note 5 11" xfId="2347" xr:uid="{00000000-0005-0000-0000-000080170000}"/>
    <cellStyle name="Note 5 12" xfId="6623" xr:uid="{00000000-0005-0000-0000-000081170000}"/>
    <cellStyle name="Note 5 2" xfId="1008" xr:uid="{00000000-0005-0000-0000-000082170000}"/>
    <cellStyle name="Note 5 2 2" xfId="6624" xr:uid="{00000000-0005-0000-0000-000083170000}"/>
    <cellStyle name="Note 5 3" xfId="1009" xr:uid="{00000000-0005-0000-0000-000084170000}"/>
    <cellStyle name="Note 5 4" xfId="1081" xr:uid="{00000000-0005-0000-0000-000085170000}"/>
    <cellStyle name="Note 5 4 2" xfId="1750" xr:uid="{00000000-0005-0000-0000-000086170000}"/>
    <cellStyle name="Note 5 4 3" xfId="2112" xr:uid="{00000000-0005-0000-0000-000087170000}"/>
    <cellStyle name="Note 5 4 4" xfId="2109" xr:uid="{00000000-0005-0000-0000-000088170000}"/>
    <cellStyle name="Note 5 4 5" xfId="2314" xr:uid="{00000000-0005-0000-0000-000089170000}"/>
    <cellStyle name="Note 5 4 6" xfId="2171" xr:uid="{00000000-0005-0000-0000-00008A170000}"/>
    <cellStyle name="Note 5 4 7" xfId="2194" xr:uid="{00000000-0005-0000-0000-00008B170000}"/>
    <cellStyle name="Note 5 4 8" xfId="2372" xr:uid="{00000000-0005-0000-0000-00008C170000}"/>
    <cellStyle name="Note 5 5" xfId="1724" xr:uid="{00000000-0005-0000-0000-00008D170000}"/>
    <cellStyle name="Note 5 6" xfId="2221" xr:uid="{00000000-0005-0000-0000-00008E170000}"/>
    <cellStyle name="Note 5 7" xfId="2312" xr:uid="{00000000-0005-0000-0000-00008F170000}"/>
    <cellStyle name="Note 5 8" xfId="2182" xr:uid="{00000000-0005-0000-0000-000090170000}"/>
    <cellStyle name="Note 5 9" xfId="2306" xr:uid="{00000000-0005-0000-0000-000091170000}"/>
    <cellStyle name="Note 5_BURE COMMERCE" xfId="6235" xr:uid="{00000000-0005-0000-0000-000092170000}"/>
    <cellStyle name="Note 6" xfId="1010" xr:uid="{00000000-0005-0000-0000-000093170000}"/>
    <cellStyle name="Note 6 10" xfId="2175" xr:uid="{00000000-0005-0000-0000-000094170000}"/>
    <cellStyle name="Note 6 11" xfId="2348" xr:uid="{00000000-0005-0000-0000-000095170000}"/>
    <cellStyle name="Note 6 12" xfId="6625" xr:uid="{00000000-0005-0000-0000-000096170000}"/>
    <cellStyle name="Note 6 2" xfId="1011" xr:uid="{00000000-0005-0000-0000-000097170000}"/>
    <cellStyle name="Note 6 2 2" xfId="6626" xr:uid="{00000000-0005-0000-0000-000098170000}"/>
    <cellStyle name="Note 6 3" xfId="1012" xr:uid="{00000000-0005-0000-0000-000099170000}"/>
    <cellStyle name="Note 6 4" xfId="1082" xr:uid="{00000000-0005-0000-0000-00009A170000}"/>
    <cellStyle name="Note 6 4 2" xfId="1751" xr:uid="{00000000-0005-0000-0000-00009B170000}"/>
    <cellStyle name="Note 6 4 3" xfId="2119" xr:uid="{00000000-0005-0000-0000-00009C170000}"/>
    <cellStyle name="Note 6 4 4" xfId="2158" xr:uid="{00000000-0005-0000-0000-00009D170000}"/>
    <cellStyle name="Note 6 4 5" xfId="2115" xr:uid="{00000000-0005-0000-0000-00009E170000}"/>
    <cellStyle name="Note 6 4 6" xfId="2250" xr:uid="{00000000-0005-0000-0000-00009F170000}"/>
    <cellStyle name="Note 6 4 7" xfId="2183" xr:uid="{00000000-0005-0000-0000-0000A0170000}"/>
    <cellStyle name="Note 6 4 8" xfId="2373" xr:uid="{00000000-0005-0000-0000-0000A1170000}"/>
    <cellStyle name="Note 6 5" xfId="1725" xr:uid="{00000000-0005-0000-0000-0000A2170000}"/>
    <cellStyle name="Note 6 6" xfId="2222" xr:uid="{00000000-0005-0000-0000-0000A3170000}"/>
    <cellStyle name="Note 6 7" xfId="2126" xr:uid="{00000000-0005-0000-0000-0000A4170000}"/>
    <cellStyle name="Note 6 8" xfId="2307" xr:uid="{00000000-0005-0000-0000-0000A5170000}"/>
    <cellStyle name="Note 6 9" xfId="2180" xr:uid="{00000000-0005-0000-0000-0000A6170000}"/>
    <cellStyle name="Note 6_BURE COMMERCE" xfId="6236" xr:uid="{00000000-0005-0000-0000-0000A7170000}"/>
    <cellStyle name="Note 7" xfId="6237" xr:uid="{00000000-0005-0000-0000-0000A8170000}"/>
    <cellStyle name="Note 7 2" xfId="6238" xr:uid="{00000000-0005-0000-0000-0000A9170000}"/>
    <cellStyle name="Note 7_BURE COMMERCE" xfId="6239" xr:uid="{00000000-0005-0000-0000-0000AA170000}"/>
    <cellStyle name="Note 8" xfId="6240" xr:uid="{00000000-0005-0000-0000-0000AB170000}"/>
    <cellStyle name="Note 8 2" xfId="6241" xr:uid="{00000000-0005-0000-0000-0000AC170000}"/>
    <cellStyle name="Note 8_BURE COMMERCE" xfId="6242" xr:uid="{00000000-0005-0000-0000-0000AD170000}"/>
    <cellStyle name="Note 9" xfId="6243" xr:uid="{00000000-0005-0000-0000-0000AE170000}"/>
    <cellStyle name="Note 9 2" xfId="6244" xr:uid="{00000000-0005-0000-0000-0000AF170000}"/>
    <cellStyle name="Note 9_BURE COMMERCE" xfId="6245" xr:uid="{00000000-0005-0000-0000-0000B0170000}"/>
    <cellStyle name="Obično 10" xfId="6246" xr:uid="{00000000-0005-0000-0000-0000B1170000}"/>
    <cellStyle name="Obično 11" xfId="6247" xr:uid="{00000000-0005-0000-0000-0000B2170000}"/>
    <cellStyle name="Obično 12" xfId="6248" xr:uid="{00000000-0005-0000-0000-0000B3170000}"/>
    <cellStyle name="Obično 13" xfId="6249" xr:uid="{00000000-0005-0000-0000-0000B4170000}"/>
    <cellStyle name="Obično 14" xfId="6250" xr:uid="{00000000-0005-0000-0000-0000B5170000}"/>
    <cellStyle name="Obično 15" xfId="6251" xr:uid="{00000000-0005-0000-0000-0000B6170000}"/>
    <cellStyle name="Obično 17" xfId="6252" xr:uid="{00000000-0005-0000-0000-0000B7170000}"/>
    <cellStyle name="Obično 2" xfId="5494" xr:uid="{00000000-0005-0000-0000-0000B8170000}"/>
    <cellStyle name="Obično 2 2" xfId="6253" xr:uid="{00000000-0005-0000-0000-0000B9170000}"/>
    <cellStyle name="Obično 2 3" xfId="6335" xr:uid="{00000000-0005-0000-0000-0000BA170000}"/>
    <cellStyle name="Obično 2 4" xfId="6671" xr:uid="{00000000-0005-0000-0000-0000BB170000}"/>
    <cellStyle name="Obično 28" xfId="6254" xr:uid="{00000000-0005-0000-0000-0000BC170000}"/>
    <cellStyle name="Obično 3" xfId="6255" xr:uid="{00000000-0005-0000-0000-0000BD170000}"/>
    <cellStyle name="Obično 3 2" xfId="6256" xr:uid="{00000000-0005-0000-0000-0000BE170000}"/>
    <cellStyle name="Obično 32" xfId="6257" xr:uid="{00000000-0005-0000-0000-0000BF170000}"/>
    <cellStyle name="Obično 35" xfId="6258" xr:uid="{00000000-0005-0000-0000-0000C0170000}"/>
    <cellStyle name="Obično 38" xfId="6259" xr:uid="{00000000-0005-0000-0000-0000C1170000}"/>
    <cellStyle name="Obično 39" xfId="6260" xr:uid="{00000000-0005-0000-0000-0000C2170000}"/>
    <cellStyle name="Obično 4" xfId="6261" xr:uid="{00000000-0005-0000-0000-0000C3170000}"/>
    <cellStyle name="Obično 4 2" xfId="6262" xr:uid="{00000000-0005-0000-0000-0000C4170000}"/>
    <cellStyle name="Obično 4 3" xfId="6263" xr:uid="{00000000-0005-0000-0000-0000C5170000}"/>
    <cellStyle name="Obično 5" xfId="6264" xr:uid="{00000000-0005-0000-0000-0000C6170000}"/>
    <cellStyle name="Obično 5 2" xfId="6265" xr:uid="{00000000-0005-0000-0000-0000C7170000}"/>
    <cellStyle name="Obično 5 3" xfId="6266" xr:uid="{00000000-0005-0000-0000-0000C8170000}"/>
    <cellStyle name="Obično 6" xfId="6267" xr:uid="{00000000-0005-0000-0000-0000C9170000}"/>
    <cellStyle name="Obično 6 2" xfId="6268" xr:uid="{00000000-0005-0000-0000-0000CA170000}"/>
    <cellStyle name="Obično 7" xfId="6269" xr:uid="{00000000-0005-0000-0000-0000CB170000}"/>
    <cellStyle name="Obično 8" xfId="6270" xr:uid="{00000000-0005-0000-0000-0000CC170000}"/>
    <cellStyle name="Obično 9" xfId="6271" xr:uid="{00000000-0005-0000-0000-0000CD170000}"/>
    <cellStyle name="Obično_ERSTE-Delnice-TROSKOVNIK" xfId="1013" xr:uid="{00000000-0005-0000-0000-0000CE170000}"/>
    <cellStyle name="Odwiedzone hiperłącze_Cennik_A" xfId="6272" xr:uid="{00000000-0005-0000-0000-0000CF170000}"/>
    <cellStyle name="opis" xfId="6273" xr:uid="{00000000-0005-0000-0000-0000D0170000}"/>
    <cellStyle name="Output 10" xfId="6274" xr:uid="{00000000-0005-0000-0000-0000D1170000}"/>
    <cellStyle name="Output 11" xfId="6275" xr:uid="{00000000-0005-0000-0000-0000D2170000}"/>
    <cellStyle name="Output 12" xfId="6276" xr:uid="{00000000-0005-0000-0000-0000D3170000}"/>
    <cellStyle name="Output 13" xfId="6277" xr:uid="{00000000-0005-0000-0000-0000D4170000}"/>
    <cellStyle name="Output 14" xfId="6278" xr:uid="{00000000-0005-0000-0000-0000D5170000}"/>
    <cellStyle name="Output 2" xfId="1014" xr:uid="{00000000-0005-0000-0000-0000D6170000}"/>
    <cellStyle name="Output 2 10" xfId="2259" xr:uid="{00000000-0005-0000-0000-0000D7170000}"/>
    <cellStyle name="Output 2 11" xfId="2349" xr:uid="{00000000-0005-0000-0000-0000D8170000}"/>
    <cellStyle name="Output 2 12" xfId="6627" xr:uid="{00000000-0005-0000-0000-0000D9170000}"/>
    <cellStyle name="Output 2 13" xfId="6972" xr:uid="{44F6BAD7-4E79-46C5-84AF-C583EB251C86}"/>
    <cellStyle name="Output 2 2" xfId="1015" xr:uid="{00000000-0005-0000-0000-0000DA170000}"/>
    <cellStyle name="Output 2 2 2" xfId="5495" xr:uid="{00000000-0005-0000-0000-0000DB170000}"/>
    <cellStyle name="Output 2 2 3" xfId="6973" xr:uid="{C8B06F80-9BAC-4229-903C-AE3DC585A5A4}"/>
    <cellStyle name="Output 2 3" xfId="1083" xr:uid="{00000000-0005-0000-0000-0000DC170000}"/>
    <cellStyle name="Output 2 3 2" xfId="1404" xr:uid="{00000000-0005-0000-0000-0000DD170000}"/>
    <cellStyle name="Output 2 3 3" xfId="1752" xr:uid="{00000000-0005-0000-0000-0000DE170000}"/>
    <cellStyle name="Output 2 3 4" xfId="2243" xr:uid="{00000000-0005-0000-0000-0000DF170000}"/>
    <cellStyle name="Output 2 3 5" xfId="2198" xr:uid="{00000000-0005-0000-0000-0000E0170000}"/>
    <cellStyle name="Output 2 3 6" xfId="2252" xr:uid="{00000000-0005-0000-0000-0000E1170000}"/>
    <cellStyle name="Output 2 3 7" xfId="2211" xr:uid="{00000000-0005-0000-0000-0000E2170000}"/>
    <cellStyle name="Output 2 3 8" xfId="2374" xr:uid="{00000000-0005-0000-0000-0000E3170000}"/>
    <cellStyle name="Output 2 3 9" xfId="6974" xr:uid="{61511C37-4B85-434A-B2AB-F08A84CF2462}"/>
    <cellStyle name="Output 2 4" xfId="1319" xr:uid="{00000000-0005-0000-0000-0000E4170000}"/>
    <cellStyle name="Output 2 4 2" xfId="1987" xr:uid="{00000000-0005-0000-0000-0000E5170000}"/>
    <cellStyle name="Output 2 4 3" xfId="2260" xr:uid="{00000000-0005-0000-0000-0000E6170000}"/>
    <cellStyle name="Output 2 4 4" xfId="2105" xr:uid="{00000000-0005-0000-0000-0000E7170000}"/>
    <cellStyle name="Output 2 4 5" xfId="2144" xr:uid="{00000000-0005-0000-0000-0000E8170000}"/>
    <cellStyle name="Output 2 4 6" xfId="2135" xr:uid="{00000000-0005-0000-0000-0000E9170000}"/>
    <cellStyle name="Output 2 4 7" xfId="2187" xr:uid="{00000000-0005-0000-0000-0000EA170000}"/>
    <cellStyle name="Output 2 4 8" xfId="2384" xr:uid="{00000000-0005-0000-0000-0000EB170000}"/>
    <cellStyle name="Output 2 5" xfId="1726" xr:uid="{00000000-0005-0000-0000-0000EC170000}"/>
    <cellStyle name="Output 2 6" xfId="2223" xr:uid="{00000000-0005-0000-0000-0000ED170000}"/>
    <cellStyle name="Output 2 7" xfId="2303" xr:uid="{00000000-0005-0000-0000-0000EE170000}"/>
    <cellStyle name="Output 2 8" xfId="2191" xr:uid="{00000000-0005-0000-0000-0000EF170000}"/>
    <cellStyle name="Output 2 9" xfId="2216" xr:uid="{00000000-0005-0000-0000-0000F0170000}"/>
    <cellStyle name="Output 3" xfId="1016" xr:uid="{00000000-0005-0000-0000-0000F1170000}"/>
    <cellStyle name="Output 3 10" xfId="2251" xr:uid="{00000000-0005-0000-0000-0000F2170000}"/>
    <cellStyle name="Output 3 10 2" xfId="6975" xr:uid="{0E3E2618-7200-4D35-9805-712AE6027DB8}"/>
    <cellStyle name="Output 3 11" xfId="2350" xr:uid="{00000000-0005-0000-0000-0000F3170000}"/>
    <cellStyle name="Output 3 11 2" xfId="6976" xr:uid="{07F19167-FA76-4FA2-A5C0-EA3E054F6607}"/>
    <cellStyle name="Output 3 12" xfId="5496" xr:uid="{00000000-0005-0000-0000-0000F4170000}"/>
    <cellStyle name="Output 3 13" xfId="5497" xr:uid="{00000000-0005-0000-0000-0000F5170000}"/>
    <cellStyle name="Output 3 14" xfId="5498" xr:uid="{00000000-0005-0000-0000-0000F6170000}"/>
    <cellStyle name="Output 3 15" xfId="5499" xr:uid="{00000000-0005-0000-0000-0000F7170000}"/>
    <cellStyle name="Output 3 16" xfId="5500" xr:uid="{00000000-0005-0000-0000-0000F8170000}"/>
    <cellStyle name="Output 3 17" xfId="5501" xr:uid="{00000000-0005-0000-0000-0000F9170000}"/>
    <cellStyle name="Output 3 18" xfId="5502" xr:uid="{00000000-0005-0000-0000-0000FA170000}"/>
    <cellStyle name="Output 3 19" xfId="5503" xr:uid="{00000000-0005-0000-0000-0000FB170000}"/>
    <cellStyle name="Output 3 2" xfId="1017" xr:uid="{00000000-0005-0000-0000-0000FC170000}"/>
    <cellStyle name="Output 3 2 2" xfId="6977" xr:uid="{9251ED45-7C2F-474A-9C68-8750A30182B5}"/>
    <cellStyle name="Output 3 20" xfId="5504" xr:uid="{00000000-0005-0000-0000-0000FD170000}"/>
    <cellStyle name="Output 3 21" xfId="5505" xr:uid="{00000000-0005-0000-0000-0000FE170000}"/>
    <cellStyle name="Output 3 22" xfId="5506" xr:uid="{00000000-0005-0000-0000-0000FF170000}"/>
    <cellStyle name="Output 3 23" xfId="5507" xr:uid="{00000000-0005-0000-0000-000000180000}"/>
    <cellStyle name="Output 3 24" xfId="5508" xr:uid="{00000000-0005-0000-0000-000001180000}"/>
    <cellStyle name="Output 3 25" xfId="5509" xr:uid="{00000000-0005-0000-0000-000002180000}"/>
    <cellStyle name="Output 3 26" xfId="5510" xr:uid="{00000000-0005-0000-0000-000003180000}"/>
    <cellStyle name="Output 3 27" xfId="5511" xr:uid="{00000000-0005-0000-0000-000004180000}"/>
    <cellStyle name="Output 3 28" xfId="5512" xr:uid="{00000000-0005-0000-0000-000005180000}"/>
    <cellStyle name="Output 3 29" xfId="6628" xr:uid="{00000000-0005-0000-0000-000006180000}"/>
    <cellStyle name="Output 3 3" xfId="1084" xr:uid="{00000000-0005-0000-0000-000007180000}"/>
    <cellStyle name="Output 3 3 2" xfId="1405" xr:uid="{00000000-0005-0000-0000-000008180000}"/>
    <cellStyle name="Output 3 3 3" xfId="1753" xr:uid="{00000000-0005-0000-0000-000009180000}"/>
    <cellStyle name="Output 3 3 4" xfId="2196" xr:uid="{00000000-0005-0000-0000-00000A180000}"/>
    <cellStyle name="Output 3 3 5" xfId="2280" xr:uid="{00000000-0005-0000-0000-00000B180000}"/>
    <cellStyle name="Output 3 3 6" xfId="2313" xr:uid="{00000000-0005-0000-0000-00000C180000}"/>
    <cellStyle name="Output 3 3 7" xfId="2192" xr:uid="{00000000-0005-0000-0000-00000D180000}"/>
    <cellStyle name="Output 3 3 8" xfId="2375" xr:uid="{00000000-0005-0000-0000-00000E180000}"/>
    <cellStyle name="Output 3 3 9" xfId="6978" xr:uid="{4E4091F1-C62F-467F-85C2-42302794FD83}"/>
    <cellStyle name="Output 3 4" xfId="1320" xr:uid="{00000000-0005-0000-0000-00000F180000}"/>
    <cellStyle name="Output 3 4 2" xfId="1988" xr:uid="{00000000-0005-0000-0000-000010180000}"/>
    <cellStyle name="Output 3 4 3" xfId="2261" xr:uid="{00000000-0005-0000-0000-000011180000}"/>
    <cellStyle name="Output 3 4 4" xfId="2205" xr:uid="{00000000-0005-0000-0000-000012180000}"/>
    <cellStyle name="Output 3 4 5" xfId="2287" xr:uid="{00000000-0005-0000-0000-000013180000}"/>
    <cellStyle name="Output 3 4 6" xfId="2142" xr:uid="{00000000-0005-0000-0000-000014180000}"/>
    <cellStyle name="Output 3 4 7" xfId="2320" xr:uid="{00000000-0005-0000-0000-000015180000}"/>
    <cellStyle name="Output 3 4 8" xfId="2385" xr:uid="{00000000-0005-0000-0000-000016180000}"/>
    <cellStyle name="Output 3 4 9" xfId="6979" xr:uid="{B2801757-FC22-45BE-930D-E10E8525CE62}"/>
    <cellStyle name="Output 3 5" xfId="1727" xr:uid="{00000000-0005-0000-0000-000017180000}"/>
    <cellStyle name="Output 3 5 2" xfId="6980" xr:uid="{5C33767B-19C6-486F-A2E1-D4897B02B42F}"/>
    <cellStyle name="Output 3 6" xfId="2224" xr:uid="{00000000-0005-0000-0000-000018180000}"/>
    <cellStyle name="Output 3 6 2" xfId="6981" xr:uid="{E2F278AB-6C75-4239-93C0-8814151EDB65}"/>
    <cellStyle name="Output 3 7" xfId="2300" xr:uid="{00000000-0005-0000-0000-000019180000}"/>
    <cellStyle name="Output 3 7 2" xfId="6982" xr:uid="{B3B4994B-3F2D-4868-A500-A77C06C5824F}"/>
    <cellStyle name="Output 3 8" xfId="2114" xr:uid="{00000000-0005-0000-0000-00001A180000}"/>
    <cellStyle name="Output 3 8 2" xfId="6983" xr:uid="{FBB33B3C-DBE0-4CA1-A292-9CC84D478B74}"/>
    <cellStyle name="Output 3 9" xfId="2248" xr:uid="{00000000-0005-0000-0000-00001B180000}"/>
    <cellStyle name="Output 3 9 2" xfId="6984" xr:uid="{0EDC0DC7-F9FC-4055-9FD1-B919CDC6C7EE}"/>
    <cellStyle name="Output 4" xfId="1018" xr:uid="{00000000-0005-0000-0000-00001C180000}"/>
    <cellStyle name="Output 4 10" xfId="2230" xr:uid="{00000000-0005-0000-0000-00001D180000}"/>
    <cellStyle name="Output 4 10 2" xfId="6985" xr:uid="{CC609D5C-360A-47BF-B57A-F5D556089A13}"/>
    <cellStyle name="Output 4 11" xfId="2351" xr:uid="{00000000-0005-0000-0000-00001E180000}"/>
    <cellStyle name="Output 4 11 2" xfId="6986" xr:uid="{41E0588F-5E7C-425B-BE8B-F2B1348EB8C5}"/>
    <cellStyle name="Output 4 12" xfId="5513" xr:uid="{00000000-0005-0000-0000-00001F180000}"/>
    <cellStyle name="Output 4 13" xfId="5514" xr:uid="{00000000-0005-0000-0000-000020180000}"/>
    <cellStyle name="Output 4 14" xfId="5515" xr:uid="{00000000-0005-0000-0000-000021180000}"/>
    <cellStyle name="Output 4 15" xfId="5516" xr:uid="{00000000-0005-0000-0000-000022180000}"/>
    <cellStyle name="Output 4 16" xfId="5517" xr:uid="{00000000-0005-0000-0000-000023180000}"/>
    <cellStyle name="Output 4 17" xfId="5518" xr:uid="{00000000-0005-0000-0000-000024180000}"/>
    <cellStyle name="Output 4 18" xfId="5519" xr:uid="{00000000-0005-0000-0000-000025180000}"/>
    <cellStyle name="Output 4 19" xfId="5520" xr:uid="{00000000-0005-0000-0000-000026180000}"/>
    <cellStyle name="Output 4 2" xfId="1019" xr:uid="{00000000-0005-0000-0000-000027180000}"/>
    <cellStyle name="Output 4 2 2" xfId="6987" xr:uid="{AC3474DC-5D85-4549-BEDC-5F0BD51556D3}"/>
    <cellStyle name="Output 4 20" xfId="5521" xr:uid="{00000000-0005-0000-0000-000028180000}"/>
    <cellStyle name="Output 4 21" xfId="5522" xr:uid="{00000000-0005-0000-0000-000029180000}"/>
    <cellStyle name="Output 4 22" xfId="5523" xr:uid="{00000000-0005-0000-0000-00002A180000}"/>
    <cellStyle name="Output 4 23" xfId="5524" xr:uid="{00000000-0005-0000-0000-00002B180000}"/>
    <cellStyle name="Output 4 24" xfId="5525" xr:uid="{00000000-0005-0000-0000-00002C180000}"/>
    <cellStyle name="Output 4 25" xfId="5526" xr:uid="{00000000-0005-0000-0000-00002D180000}"/>
    <cellStyle name="Output 4 26" xfId="6629" xr:uid="{00000000-0005-0000-0000-00002E180000}"/>
    <cellStyle name="Output 4 3" xfId="1085" xr:uid="{00000000-0005-0000-0000-00002F180000}"/>
    <cellStyle name="Output 4 3 2" xfId="1406" xr:uid="{00000000-0005-0000-0000-000030180000}"/>
    <cellStyle name="Output 4 3 3" xfId="1754" xr:uid="{00000000-0005-0000-0000-000031180000}"/>
    <cellStyle name="Output 4 3 4" xfId="2137" xr:uid="{00000000-0005-0000-0000-000032180000}"/>
    <cellStyle name="Output 4 3 5" xfId="2177" xr:uid="{00000000-0005-0000-0000-000033180000}"/>
    <cellStyle name="Output 4 3 6" xfId="2245" xr:uid="{00000000-0005-0000-0000-000034180000}"/>
    <cellStyle name="Output 4 3 7" xfId="2289" xr:uid="{00000000-0005-0000-0000-000035180000}"/>
    <cellStyle name="Output 4 3 8" xfId="2376" xr:uid="{00000000-0005-0000-0000-000036180000}"/>
    <cellStyle name="Output 4 3 9" xfId="6988" xr:uid="{5E2C7F41-6BCD-4F9A-A534-7E58CB2A5767}"/>
    <cellStyle name="Output 4 4" xfId="1340" xr:uid="{00000000-0005-0000-0000-000037180000}"/>
    <cellStyle name="Output 4 4 2" xfId="2005" xr:uid="{00000000-0005-0000-0000-000038180000}"/>
    <cellStyle name="Output 4 4 3" xfId="2268" xr:uid="{00000000-0005-0000-0000-000039180000}"/>
    <cellStyle name="Output 4 4 4" xfId="2206" xr:uid="{00000000-0005-0000-0000-00003A180000}"/>
    <cellStyle name="Output 4 4 5" xfId="2116" xr:uid="{00000000-0005-0000-0000-00003B180000}"/>
    <cellStyle name="Output 4 4 6" xfId="2122" xr:uid="{00000000-0005-0000-0000-00003C180000}"/>
    <cellStyle name="Output 4 4 7" xfId="2145" xr:uid="{00000000-0005-0000-0000-00003D180000}"/>
    <cellStyle name="Output 4 4 8" xfId="2389" xr:uid="{00000000-0005-0000-0000-00003E180000}"/>
    <cellStyle name="Output 4 4 9" xfId="6989" xr:uid="{C6300029-E78E-4A12-B3AD-EE2B36CDA5A1}"/>
    <cellStyle name="Output 4 5" xfId="1728" xr:uid="{00000000-0005-0000-0000-00003F180000}"/>
    <cellStyle name="Output 4 5 2" xfId="6990" xr:uid="{92EC346C-883A-471E-9BD3-E0E9B85E8479}"/>
    <cellStyle name="Output 4 6" xfId="2225" xr:uid="{00000000-0005-0000-0000-000040180000}"/>
    <cellStyle name="Output 4 6 2" xfId="6991" xr:uid="{FE8E8AF4-9B99-40A1-B361-E7CCDD361BF4}"/>
    <cellStyle name="Output 4 7" xfId="2229" xr:uid="{00000000-0005-0000-0000-000041180000}"/>
    <cellStyle name="Output 4 7 2" xfId="6992" xr:uid="{C649DF90-80BE-4AC9-A0E5-431D20330BD8}"/>
    <cellStyle name="Output 4 8" xfId="2298" xr:uid="{00000000-0005-0000-0000-000042180000}"/>
    <cellStyle name="Output 4 8 2" xfId="6993" xr:uid="{28539CFA-B633-45AF-A466-01B407B13B68}"/>
    <cellStyle name="Output 4 9" xfId="2215" xr:uid="{00000000-0005-0000-0000-000043180000}"/>
    <cellStyle name="Output 4 9 2" xfId="6994" xr:uid="{8ED0C545-F286-4BC8-A9AE-AA0BCFC1650D}"/>
    <cellStyle name="Output 5" xfId="1020" xr:uid="{00000000-0005-0000-0000-000044180000}"/>
    <cellStyle name="Output 5 10" xfId="2340" xr:uid="{00000000-0005-0000-0000-000045180000}"/>
    <cellStyle name="Output 5 11" xfId="2352" xr:uid="{00000000-0005-0000-0000-000046180000}"/>
    <cellStyle name="Output 5 12" xfId="6630" xr:uid="{00000000-0005-0000-0000-000047180000}"/>
    <cellStyle name="Output 5 2" xfId="1021" xr:uid="{00000000-0005-0000-0000-000048180000}"/>
    <cellStyle name="Output 5 3" xfId="1086" xr:uid="{00000000-0005-0000-0000-000049180000}"/>
    <cellStyle name="Output 5 3 2" xfId="1407" xr:uid="{00000000-0005-0000-0000-00004A180000}"/>
    <cellStyle name="Output 5 3 3" xfId="1755" xr:uid="{00000000-0005-0000-0000-00004B180000}"/>
    <cellStyle name="Output 5 3 4" xfId="2186" xr:uid="{00000000-0005-0000-0000-00004C180000}"/>
    <cellStyle name="Output 5 3 5" xfId="2121" xr:uid="{00000000-0005-0000-0000-00004D180000}"/>
    <cellStyle name="Output 5 3 6" xfId="2157" xr:uid="{00000000-0005-0000-0000-00004E180000}"/>
    <cellStyle name="Output 5 3 7" xfId="2125" xr:uid="{00000000-0005-0000-0000-00004F180000}"/>
    <cellStyle name="Output 5 3 8" xfId="2377" xr:uid="{00000000-0005-0000-0000-000050180000}"/>
    <cellStyle name="Output 5 4" xfId="1341" xr:uid="{00000000-0005-0000-0000-000051180000}"/>
    <cellStyle name="Output 5 4 2" xfId="2006" xr:uid="{00000000-0005-0000-0000-000052180000}"/>
    <cellStyle name="Output 5 4 3" xfId="2269" xr:uid="{00000000-0005-0000-0000-000053180000}"/>
    <cellStyle name="Output 5 4 4" xfId="2282" xr:uid="{00000000-0005-0000-0000-000054180000}"/>
    <cellStyle name="Output 5 4 5" xfId="2178" xr:uid="{00000000-0005-0000-0000-000055180000}"/>
    <cellStyle name="Output 5 4 6" xfId="2297" xr:uid="{00000000-0005-0000-0000-000056180000}"/>
    <cellStyle name="Output 5 4 7" xfId="2337" xr:uid="{00000000-0005-0000-0000-000057180000}"/>
    <cellStyle name="Output 5 4 8" xfId="2390" xr:uid="{00000000-0005-0000-0000-000058180000}"/>
    <cellStyle name="Output 5 5" xfId="1729" xr:uid="{00000000-0005-0000-0000-000059180000}"/>
    <cellStyle name="Output 5 6" xfId="2226" xr:uid="{00000000-0005-0000-0000-00005A180000}"/>
    <cellStyle name="Output 5 7" xfId="2240" xr:uid="{00000000-0005-0000-0000-00005B180000}"/>
    <cellStyle name="Output 5 8" xfId="2319" xr:uid="{00000000-0005-0000-0000-00005C180000}"/>
    <cellStyle name="Output 5 9" xfId="2334" xr:uid="{00000000-0005-0000-0000-00005D180000}"/>
    <cellStyle name="Output 6" xfId="1022" xr:uid="{00000000-0005-0000-0000-00005E180000}"/>
    <cellStyle name="Output 6 10" xfId="2322" xr:uid="{00000000-0005-0000-0000-00005F180000}"/>
    <cellStyle name="Output 6 11" xfId="2353" xr:uid="{00000000-0005-0000-0000-000060180000}"/>
    <cellStyle name="Output 6 12" xfId="6631" xr:uid="{00000000-0005-0000-0000-000061180000}"/>
    <cellStyle name="Output 6 2" xfId="1023" xr:uid="{00000000-0005-0000-0000-000062180000}"/>
    <cellStyle name="Output 6 3" xfId="1087" xr:uid="{00000000-0005-0000-0000-000063180000}"/>
    <cellStyle name="Output 6 3 2" xfId="1408" xr:uid="{00000000-0005-0000-0000-000064180000}"/>
    <cellStyle name="Output 6 3 3" xfId="1756" xr:uid="{00000000-0005-0000-0000-000065180000}"/>
    <cellStyle name="Output 6 3 4" xfId="2159" xr:uid="{00000000-0005-0000-0000-000066180000}"/>
    <cellStyle name="Output 6 3 5" xfId="2124" xr:uid="{00000000-0005-0000-0000-000067180000}"/>
    <cellStyle name="Output 6 3 6" xfId="2134" xr:uid="{00000000-0005-0000-0000-000068180000}"/>
    <cellStyle name="Output 6 3 7" xfId="2161" xr:uid="{00000000-0005-0000-0000-000069180000}"/>
    <cellStyle name="Output 6 3 8" xfId="2378" xr:uid="{00000000-0005-0000-0000-00006A180000}"/>
    <cellStyle name="Output 6 4" xfId="1342" xr:uid="{00000000-0005-0000-0000-00006B180000}"/>
    <cellStyle name="Output 6 4 2" xfId="2007" xr:uid="{00000000-0005-0000-0000-00006C180000}"/>
    <cellStyle name="Output 6 4 3" xfId="2270" xr:uid="{00000000-0005-0000-0000-00006D180000}"/>
    <cellStyle name="Output 6 4 4" xfId="2152" xr:uid="{00000000-0005-0000-0000-00006E180000}"/>
    <cellStyle name="Output 6 4 5" xfId="2179" xr:uid="{00000000-0005-0000-0000-00006F180000}"/>
    <cellStyle name="Output 6 4 6" xfId="2106" xr:uid="{00000000-0005-0000-0000-000070180000}"/>
    <cellStyle name="Output 6 4 7" xfId="2290" xr:uid="{00000000-0005-0000-0000-000071180000}"/>
    <cellStyle name="Output 6 4 8" xfId="2391" xr:uid="{00000000-0005-0000-0000-000072180000}"/>
    <cellStyle name="Output 6 5" xfId="1730" xr:uid="{00000000-0005-0000-0000-000073180000}"/>
    <cellStyle name="Output 6 6" xfId="2227" xr:uid="{00000000-0005-0000-0000-000074180000}"/>
    <cellStyle name="Output 6 7" xfId="2324" xr:uid="{00000000-0005-0000-0000-000075180000}"/>
    <cellStyle name="Output 6 8" xfId="2150" xr:uid="{00000000-0005-0000-0000-000076180000}"/>
    <cellStyle name="Output 6 9" xfId="2185" xr:uid="{00000000-0005-0000-0000-000077180000}"/>
    <cellStyle name="Output 7" xfId="6279" xr:uid="{00000000-0005-0000-0000-000078180000}"/>
    <cellStyle name="Output 8" xfId="6280" xr:uid="{00000000-0005-0000-0000-000079180000}"/>
    <cellStyle name="Output 9" xfId="6281" xr:uid="{00000000-0005-0000-0000-00007A180000}"/>
    <cellStyle name="Percent [0]" xfId="5527" xr:uid="{00000000-0005-0000-0000-00007B180000}"/>
    <cellStyle name="Percent [00]" xfId="5528" xr:uid="{00000000-0005-0000-0000-00007C180000}"/>
    <cellStyle name="Percent [2]" xfId="5529" xr:uid="{00000000-0005-0000-0000-00007D180000}"/>
    <cellStyle name="Percent 2" xfId="2460" xr:uid="{00000000-0005-0000-0000-00007E180000}"/>
    <cellStyle name="Percent 2 10" xfId="2461" xr:uid="{00000000-0005-0000-0000-00007F180000}"/>
    <cellStyle name="Percent 2 2" xfId="6282" xr:uid="{00000000-0005-0000-0000-000080180000}"/>
    <cellStyle name="Percent 2 31" xfId="2462" xr:uid="{00000000-0005-0000-0000-000081180000}"/>
    <cellStyle name="Percent 3" xfId="2463" xr:uid="{00000000-0005-0000-0000-000082180000}"/>
    <cellStyle name="PODNASLOV" xfId="6283" xr:uid="{00000000-0005-0000-0000-000083180000}"/>
    <cellStyle name="Povezana ćelija 2" xfId="5530" xr:uid="{00000000-0005-0000-0000-000084180000}"/>
    <cellStyle name="PrePop Currency (0)" xfId="5531" xr:uid="{00000000-0005-0000-0000-000085180000}"/>
    <cellStyle name="PrePop Currency (2)" xfId="5532" xr:uid="{00000000-0005-0000-0000-000086180000}"/>
    <cellStyle name="PrePop Units (0)" xfId="5533" xr:uid="{00000000-0005-0000-0000-000087180000}"/>
    <cellStyle name="PrePop Units (1)" xfId="5534" xr:uid="{00000000-0005-0000-0000-000088180000}"/>
    <cellStyle name="PrePop Units (2)" xfId="5535" xr:uid="{00000000-0005-0000-0000-000089180000}"/>
    <cellStyle name="prostor" xfId="6284" xr:uid="{00000000-0005-0000-0000-00008A180000}"/>
    <cellStyle name="Provjera ćelije 2" xfId="5536" xr:uid="{00000000-0005-0000-0000-00008B180000}"/>
    <cellStyle name="Result" xfId="1024" xr:uid="{00000000-0005-0000-0000-00008C180000}"/>
    <cellStyle name="Result2" xfId="1025" xr:uid="{00000000-0005-0000-0000-00008D180000}"/>
    <cellStyle name="SADRŽAJ" xfId="6285" xr:uid="{00000000-0005-0000-0000-00008E180000}"/>
    <cellStyle name="Satisfaisant" xfId="6286" xr:uid="{00000000-0005-0000-0000-00008F180000}"/>
    <cellStyle name="Sortie" xfId="6287" xr:uid="{00000000-0005-0000-0000-000090180000}"/>
    <cellStyle name="st" xfId="6288" xr:uid="{00000000-0005-0000-0000-000091180000}"/>
    <cellStyle name="Standard" xfId="5537" xr:uid="{00000000-0005-0000-0000-000092180000}"/>
    <cellStyle name="Standard 2" xfId="6289" xr:uid="{00000000-0005-0000-0000-000093180000}"/>
    <cellStyle name="Standard 3" xfId="6381" xr:uid="{00000000-0005-0000-0000-000094180000}"/>
    <cellStyle name="Standard_Tabelle1" xfId="6290" xr:uid="{00000000-0005-0000-0000-000095180000}"/>
    <cellStyle name="Status" xfId="5538" xr:uid="{00000000-0005-0000-0000-000096180000}"/>
    <cellStyle name="Status 2" xfId="5539" xr:uid="{00000000-0005-0000-0000-000097180000}"/>
    <cellStyle name="Stil 1" xfId="2527" xr:uid="{00000000-0005-0000-0000-000098180000}"/>
    <cellStyle name="Stil 1 2" xfId="2535" xr:uid="{00000000-0005-0000-0000-000099180000}"/>
    <cellStyle name="Style 1" xfId="1026" xr:uid="{00000000-0005-0000-0000-00009A180000}"/>
    <cellStyle name="Style 1 2" xfId="1027" xr:uid="{00000000-0005-0000-0000-00009B180000}"/>
    <cellStyle name="Style 1 2 2" xfId="5690" xr:uid="{00000000-0005-0000-0000-00009C180000}"/>
    <cellStyle name="Style 1 2 2 2" xfId="6382" xr:uid="{00000000-0005-0000-0000-00009D180000}"/>
    <cellStyle name="Style 1 3" xfId="1028" xr:uid="{00000000-0005-0000-0000-00009E180000}"/>
    <cellStyle name="Style 1 3 2" xfId="6345" xr:uid="{00000000-0005-0000-0000-00009F180000}"/>
    <cellStyle name="Style 1 4" xfId="6291" xr:uid="{00000000-0005-0000-0000-0000A0180000}"/>
    <cellStyle name="tekst" xfId="6292" xr:uid="{00000000-0005-0000-0000-0000A1180000}"/>
    <cellStyle name="Tekst objašnjenja 2" xfId="5540" xr:uid="{00000000-0005-0000-0000-0000A2180000}"/>
    <cellStyle name="Tekst upozorenja 2" xfId="5541" xr:uid="{00000000-0005-0000-0000-0000A3180000}"/>
    <cellStyle name="Tekst upozorenja 3" xfId="5542" xr:uid="{00000000-0005-0000-0000-0000A4180000}"/>
    <cellStyle name="Testo avviso" xfId="6293" xr:uid="{00000000-0005-0000-0000-0000A5180000}"/>
    <cellStyle name="Testo descrittivo" xfId="6294" xr:uid="{00000000-0005-0000-0000-0000A6180000}"/>
    <cellStyle name="Text" xfId="5543" xr:uid="{00000000-0005-0000-0000-0000A7180000}"/>
    <cellStyle name="Text 2" xfId="5544" xr:uid="{00000000-0005-0000-0000-0000A8180000}"/>
    <cellStyle name="Text Indent A" xfId="5545" xr:uid="{00000000-0005-0000-0000-0000A9180000}"/>
    <cellStyle name="Text Indent B" xfId="5546" xr:uid="{00000000-0005-0000-0000-0000AA180000}"/>
    <cellStyle name="Text Indent C" xfId="5547" xr:uid="{00000000-0005-0000-0000-0000AB180000}"/>
    <cellStyle name="Texte explicatif" xfId="6295" xr:uid="{00000000-0005-0000-0000-0000AC180000}"/>
    <cellStyle name="Title 2" xfId="1029" xr:uid="{00000000-0005-0000-0000-0000AD180000}"/>
    <cellStyle name="Title 2 2" xfId="1030" xr:uid="{00000000-0005-0000-0000-0000AE180000}"/>
    <cellStyle name="Title 2 2 2" xfId="6996" xr:uid="{5AD96F68-D45E-45E1-BF6F-E05D8306FFD5}"/>
    <cellStyle name="Title 2 3" xfId="5548" xr:uid="{00000000-0005-0000-0000-0000AF180000}"/>
    <cellStyle name="Title 2 4" xfId="6995" xr:uid="{B4FB315D-2B49-4F5C-90E3-F7987CE0568F}"/>
    <cellStyle name="Title 3" xfId="1031" xr:uid="{00000000-0005-0000-0000-0000B0180000}"/>
    <cellStyle name="Title 3 10" xfId="5549" xr:uid="{00000000-0005-0000-0000-0000B1180000}"/>
    <cellStyle name="Title 3 11" xfId="5550" xr:uid="{00000000-0005-0000-0000-0000B2180000}"/>
    <cellStyle name="Title 3 12" xfId="5551" xr:uid="{00000000-0005-0000-0000-0000B3180000}"/>
    <cellStyle name="Title 3 13" xfId="5552" xr:uid="{00000000-0005-0000-0000-0000B4180000}"/>
    <cellStyle name="Title 3 14" xfId="5553" xr:uid="{00000000-0005-0000-0000-0000B5180000}"/>
    <cellStyle name="Title 3 15" xfId="5554" xr:uid="{00000000-0005-0000-0000-0000B6180000}"/>
    <cellStyle name="Title 3 16" xfId="5555" xr:uid="{00000000-0005-0000-0000-0000B7180000}"/>
    <cellStyle name="Title 3 17" xfId="5556" xr:uid="{00000000-0005-0000-0000-0000B8180000}"/>
    <cellStyle name="Title 3 18" xfId="5557" xr:uid="{00000000-0005-0000-0000-0000B9180000}"/>
    <cellStyle name="Title 3 19" xfId="5558" xr:uid="{00000000-0005-0000-0000-0000BA180000}"/>
    <cellStyle name="Title 3 2" xfId="1032" xr:uid="{00000000-0005-0000-0000-0000BB180000}"/>
    <cellStyle name="Title 3 2 2" xfId="6997" xr:uid="{9D1FE9EC-F38B-4A24-9442-9FEAD4B1E021}"/>
    <cellStyle name="Title 3 20" xfId="5559" xr:uid="{00000000-0005-0000-0000-0000BC180000}"/>
    <cellStyle name="Title 3 21" xfId="5560" xr:uid="{00000000-0005-0000-0000-0000BD180000}"/>
    <cellStyle name="Title 3 22" xfId="5561" xr:uid="{00000000-0005-0000-0000-0000BE180000}"/>
    <cellStyle name="Title 3 23" xfId="5562" xr:uid="{00000000-0005-0000-0000-0000BF180000}"/>
    <cellStyle name="Title 3 24" xfId="5563" xr:uid="{00000000-0005-0000-0000-0000C0180000}"/>
    <cellStyle name="Title 3 25" xfId="5564" xr:uid="{00000000-0005-0000-0000-0000C1180000}"/>
    <cellStyle name="Title 3 26" xfId="5565" xr:uid="{00000000-0005-0000-0000-0000C2180000}"/>
    <cellStyle name="Title 3 27" xfId="5566" xr:uid="{00000000-0005-0000-0000-0000C3180000}"/>
    <cellStyle name="Title 3 28" xfId="5567" xr:uid="{00000000-0005-0000-0000-0000C4180000}"/>
    <cellStyle name="Title 3 3" xfId="5568" xr:uid="{00000000-0005-0000-0000-0000C5180000}"/>
    <cellStyle name="Title 3 4" xfId="5569" xr:uid="{00000000-0005-0000-0000-0000C6180000}"/>
    <cellStyle name="Title 3 5" xfId="5570" xr:uid="{00000000-0005-0000-0000-0000C7180000}"/>
    <cellStyle name="Title 3 6" xfId="5571" xr:uid="{00000000-0005-0000-0000-0000C8180000}"/>
    <cellStyle name="Title 3 7" xfId="5572" xr:uid="{00000000-0005-0000-0000-0000C9180000}"/>
    <cellStyle name="Title 3 8" xfId="5573" xr:uid="{00000000-0005-0000-0000-0000CA180000}"/>
    <cellStyle name="Title 3 9" xfId="5574" xr:uid="{00000000-0005-0000-0000-0000CB180000}"/>
    <cellStyle name="Title 4" xfId="1033" xr:uid="{00000000-0005-0000-0000-0000CC180000}"/>
    <cellStyle name="Title 4 10" xfId="5575" xr:uid="{00000000-0005-0000-0000-0000CD180000}"/>
    <cellStyle name="Title 4 11" xfId="5576" xr:uid="{00000000-0005-0000-0000-0000CE180000}"/>
    <cellStyle name="Title 4 12" xfId="5577" xr:uid="{00000000-0005-0000-0000-0000CF180000}"/>
    <cellStyle name="Title 4 13" xfId="5578" xr:uid="{00000000-0005-0000-0000-0000D0180000}"/>
    <cellStyle name="Title 4 14" xfId="5579" xr:uid="{00000000-0005-0000-0000-0000D1180000}"/>
    <cellStyle name="Title 4 15" xfId="5580" xr:uid="{00000000-0005-0000-0000-0000D2180000}"/>
    <cellStyle name="Title 4 16" xfId="5581" xr:uid="{00000000-0005-0000-0000-0000D3180000}"/>
    <cellStyle name="Title 4 17" xfId="5582" xr:uid="{00000000-0005-0000-0000-0000D4180000}"/>
    <cellStyle name="Title 4 18" xfId="5583" xr:uid="{00000000-0005-0000-0000-0000D5180000}"/>
    <cellStyle name="Title 4 19" xfId="5584" xr:uid="{00000000-0005-0000-0000-0000D6180000}"/>
    <cellStyle name="Title 4 2" xfId="1034" xr:uid="{00000000-0005-0000-0000-0000D7180000}"/>
    <cellStyle name="Title 4 2 2" xfId="6998" xr:uid="{541E4507-84BF-427C-8C29-427AC1BDABF4}"/>
    <cellStyle name="Title 4 20" xfId="5585" xr:uid="{00000000-0005-0000-0000-0000D8180000}"/>
    <cellStyle name="Title 4 21" xfId="5586" xr:uid="{00000000-0005-0000-0000-0000D9180000}"/>
    <cellStyle name="Title 4 22" xfId="5587" xr:uid="{00000000-0005-0000-0000-0000DA180000}"/>
    <cellStyle name="Title 4 23" xfId="5588" xr:uid="{00000000-0005-0000-0000-0000DB180000}"/>
    <cellStyle name="Title 4 24" xfId="5589" xr:uid="{00000000-0005-0000-0000-0000DC180000}"/>
    <cellStyle name="Title 4 25" xfId="5590" xr:uid="{00000000-0005-0000-0000-0000DD180000}"/>
    <cellStyle name="Title 4 3" xfId="5591" xr:uid="{00000000-0005-0000-0000-0000DE180000}"/>
    <cellStyle name="Title 4 4" xfId="5592" xr:uid="{00000000-0005-0000-0000-0000DF180000}"/>
    <cellStyle name="Title 4 5" xfId="5593" xr:uid="{00000000-0005-0000-0000-0000E0180000}"/>
    <cellStyle name="Title 4 6" xfId="5594" xr:uid="{00000000-0005-0000-0000-0000E1180000}"/>
    <cellStyle name="Title 4 7" xfId="5595" xr:uid="{00000000-0005-0000-0000-0000E2180000}"/>
    <cellStyle name="Title 4 8" xfId="5596" xr:uid="{00000000-0005-0000-0000-0000E3180000}"/>
    <cellStyle name="Title 4 9" xfId="5597" xr:uid="{00000000-0005-0000-0000-0000E4180000}"/>
    <cellStyle name="Title 5" xfId="1035" xr:uid="{00000000-0005-0000-0000-0000E5180000}"/>
    <cellStyle name="Title 5 2" xfId="1036" xr:uid="{00000000-0005-0000-0000-0000E6180000}"/>
    <cellStyle name="Title 6" xfId="1037" xr:uid="{00000000-0005-0000-0000-0000E7180000}"/>
    <cellStyle name="Title 6 2" xfId="1038" xr:uid="{00000000-0005-0000-0000-0000E8180000}"/>
    <cellStyle name="Titolo" xfId="6296" xr:uid="{00000000-0005-0000-0000-0000E9180000}"/>
    <cellStyle name="Titolo 1" xfId="6297" xr:uid="{00000000-0005-0000-0000-0000EA180000}"/>
    <cellStyle name="Titolo 2" xfId="6298" xr:uid="{00000000-0005-0000-0000-0000EB180000}"/>
    <cellStyle name="Titolo 3" xfId="6299" xr:uid="{00000000-0005-0000-0000-0000EC180000}"/>
    <cellStyle name="Titolo 4" xfId="6300" xr:uid="{00000000-0005-0000-0000-0000ED180000}"/>
    <cellStyle name="Titre" xfId="6301" xr:uid="{00000000-0005-0000-0000-0000EE180000}"/>
    <cellStyle name="Titre 1" xfId="6302" xr:uid="{00000000-0005-0000-0000-0000EF180000}"/>
    <cellStyle name="Titre 2" xfId="6303" xr:uid="{00000000-0005-0000-0000-0000F0180000}"/>
    <cellStyle name="Titre 3" xfId="6304" xr:uid="{00000000-0005-0000-0000-0000F1180000}"/>
    <cellStyle name="Titre 4" xfId="6305" xr:uid="{00000000-0005-0000-0000-0000F2180000}"/>
    <cellStyle name="Total 10" xfId="6306" xr:uid="{00000000-0005-0000-0000-0000F3180000}"/>
    <cellStyle name="Total 11" xfId="6307" xr:uid="{00000000-0005-0000-0000-0000F4180000}"/>
    <cellStyle name="Total 12" xfId="6308" xr:uid="{00000000-0005-0000-0000-0000F5180000}"/>
    <cellStyle name="Total 13" xfId="6309" xr:uid="{00000000-0005-0000-0000-0000F6180000}"/>
    <cellStyle name="Total 14" xfId="6310" xr:uid="{00000000-0005-0000-0000-0000F7180000}"/>
    <cellStyle name="Total 15" xfId="6311" xr:uid="{00000000-0005-0000-0000-0000F8180000}"/>
    <cellStyle name="Total 2" xfId="1039" xr:uid="{00000000-0005-0000-0000-0000F9180000}"/>
    <cellStyle name="Total 2 10" xfId="2213" xr:uid="{00000000-0005-0000-0000-0000FA180000}"/>
    <cellStyle name="Total 2 11" xfId="2354" xr:uid="{00000000-0005-0000-0000-0000FB180000}"/>
    <cellStyle name="Total 2 12" xfId="6383" xr:uid="{00000000-0005-0000-0000-0000FC180000}"/>
    <cellStyle name="Total 2 2" xfId="1040" xr:uid="{00000000-0005-0000-0000-0000FD180000}"/>
    <cellStyle name="Total 2 2 2" xfId="5598" xr:uid="{00000000-0005-0000-0000-0000FE180000}"/>
    <cellStyle name="Total 2 2 3" xfId="6632" xr:uid="{00000000-0005-0000-0000-0000FF180000}"/>
    <cellStyle name="Total 2 2 4" xfId="6999" xr:uid="{B77CB62D-50B0-404B-B977-CAE4F5554998}"/>
    <cellStyle name="Total 2 3" xfId="1088" xr:uid="{00000000-0005-0000-0000-000000190000}"/>
    <cellStyle name="Total 2 3 2" xfId="1409" xr:uid="{00000000-0005-0000-0000-000001190000}"/>
    <cellStyle name="Total 2 3 3" xfId="1757" xr:uid="{00000000-0005-0000-0000-000002190000}"/>
    <cellStyle name="Total 2 3 4" xfId="2203" xr:uid="{00000000-0005-0000-0000-000003190000}"/>
    <cellStyle name="Total 2 3 5" xfId="2257" xr:uid="{00000000-0005-0000-0000-000004190000}"/>
    <cellStyle name="Total 2 3 6" xfId="2170" xr:uid="{00000000-0005-0000-0000-000005190000}"/>
    <cellStyle name="Total 2 3 7" xfId="2284" xr:uid="{00000000-0005-0000-0000-000006190000}"/>
    <cellStyle name="Total 2 3 8" xfId="2379" xr:uid="{00000000-0005-0000-0000-000007190000}"/>
    <cellStyle name="Total 2 3 9" xfId="7000" xr:uid="{62B9F28B-AC39-4556-97BF-AF64EA0EE69A}"/>
    <cellStyle name="Total 2 4" xfId="1321" xr:uid="{00000000-0005-0000-0000-000008190000}"/>
    <cellStyle name="Total 2 4 2" xfId="1989" xr:uid="{00000000-0005-0000-0000-000009190000}"/>
    <cellStyle name="Total 2 4 3" xfId="2262" xr:uid="{00000000-0005-0000-0000-00000A190000}"/>
    <cellStyle name="Total 2 4 4" xfId="2258" xr:uid="{00000000-0005-0000-0000-00000B190000}"/>
    <cellStyle name="Total 2 4 5" xfId="2130" xr:uid="{00000000-0005-0000-0000-00000C190000}"/>
    <cellStyle name="Total 2 4 6" xfId="2199" xr:uid="{00000000-0005-0000-0000-00000D190000}"/>
    <cellStyle name="Total 2 4 7" xfId="2247" xr:uid="{00000000-0005-0000-0000-00000E190000}"/>
    <cellStyle name="Total 2 4 8" xfId="2386" xr:uid="{00000000-0005-0000-0000-00000F190000}"/>
    <cellStyle name="Total 2 5" xfId="1731" xr:uid="{00000000-0005-0000-0000-000010190000}"/>
    <cellStyle name="Total 2 6" xfId="2141" xr:uid="{00000000-0005-0000-0000-000011190000}"/>
    <cellStyle name="Total 2 7" xfId="2267" xr:uid="{00000000-0005-0000-0000-000012190000}"/>
    <cellStyle name="Total 2 8" xfId="2207" xr:uid="{00000000-0005-0000-0000-000013190000}"/>
    <cellStyle name="Total 2 9" xfId="2147" xr:uid="{00000000-0005-0000-0000-000014190000}"/>
    <cellStyle name="Total 3" xfId="1041" xr:uid="{00000000-0005-0000-0000-000015190000}"/>
    <cellStyle name="Total 3 10" xfId="2325" xr:uid="{00000000-0005-0000-0000-000016190000}"/>
    <cellStyle name="Total 3 11" xfId="2355" xr:uid="{00000000-0005-0000-0000-000017190000}"/>
    <cellStyle name="Total 3 12" xfId="5599" xr:uid="{00000000-0005-0000-0000-000018190000}"/>
    <cellStyle name="Total 3 13" xfId="5600" xr:uid="{00000000-0005-0000-0000-000019190000}"/>
    <cellStyle name="Total 3 14" xfId="5601" xr:uid="{00000000-0005-0000-0000-00001A190000}"/>
    <cellStyle name="Total 3 15" xfId="5602" xr:uid="{00000000-0005-0000-0000-00001B190000}"/>
    <cellStyle name="Total 3 16" xfId="5603" xr:uid="{00000000-0005-0000-0000-00001C190000}"/>
    <cellStyle name="Total 3 17" xfId="5604" xr:uid="{00000000-0005-0000-0000-00001D190000}"/>
    <cellStyle name="Total 3 18" xfId="5605" xr:uid="{00000000-0005-0000-0000-00001E190000}"/>
    <cellStyle name="Total 3 19" xfId="5606" xr:uid="{00000000-0005-0000-0000-00001F190000}"/>
    <cellStyle name="Total 3 2" xfId="1042" xr:uid="{00000000-0005-0000-0000-000020190000}"/>
    <cellStyle name="Total 3 2 2" xfId="7001" xr:uid="{D7BF89FC-7CE7-4CB5-94C5-D765DE79748B}"/>
    <cellStyle name="Total 3 20" xfId="5607" xr:uid="{00000000-0005-0000-0000-000021190000}"/>
    <cellStyle name="Total 3 21" xfId="5608" xr:uid="{00000000-0005-0000-0000-000022190000}"/>
    <cellStyle name="Total 3 22" xfId="5609" xr:uid="{00000000-0005-0000-0000-000023190000}"/>
    <cellStyle name="Total 3 23" xfId="5610" xr:uid="{00000000-0005-0000-0000-000024190000}"/>
    <cellStyle name="Total 3 24" xfId="5611" xr:uid="{00000000-0005-0000-0000-000025190000}"/>
    <cellStyle name="Total 3 25" xfId="5612" xr:uid="{00000000-0005-0000-0000-000026190000}"/>
    <cellStyle name="Total 3 26" xfId="5613" xr:uid="{00000000-0005-0000-0000-000027190000}"/>
    <cellStyle name="Total 3 27" xfId="5614" xr:uid="{00000000-0005-0000-0000-000028190000}"/>
    <cellStyle name="Total 3 28" xfId="5615" xr:uid="{00000000-0005-0000-0000-000029190000}"/>
    <cellStyle name="Total 3 29" xfId="6633" xr:uid="{00000000-0005-0000-0000-00002A190000}"/>
    <cellStyle name="Total 3 3" xfId="1089" xr:uid="{00000000-0005-0000-0000-00002B190000}"/>
    <cellStyle name="Total 3 3 2" xfId="1410" xr:uid="{00000000-0005-0000-0000-00002C190000}"/>
    <cellStyle name="Total 3 3 3" xfId="1758" xr:uid="{00000000-0005-0000-0000-00002D190000}"/>
    <cellStyle name="Total 3 3 4" xfId="2323" xr:uid="{00000000-0005-0000-0000-00002E190000}"/>
    <cellStyle name="Total 3 3 5" xfId="2276" xr:uid="{00000000-0005-0000-0000-00002F190000}"/>
    <cellStyle name="Total 3 3 6" xfId="2316" xr:uid="{00000000-0005-0000-0000-000030190000}"/>
    <cellStyle name="Total 3 3 7" xfId="2165" xr:uid="{00000000-0005-0000-0000-000031190000}"/>
    <cellStyle name="Total 3 3 8" xfId="2380" xr:uid="{00000000-0005-0000-0000-000032190000}"/>
    <cellStyle name="Total 3 4" xfId="1322" xr:uid="{00000000-0005-0000-0000-000033190000}"/>
    <cellStyle name="Total 3 4 2" xfId="1990" xr:uid="{00000000-0005-0000-0000-000034190000}"/>
    <cellStyle name="Total 3 4 3" xfId="2263" xr:uid="{00000000-0005-0000-0000-000035190000}"/>
    <cellStyle name="Total 3 4 4" xfId="2286" xr:uid="{00000000-0005-0000-0000-000036190000}"/>
    <cellStyle name="Total 3 4 5" xfId="2335" xr:uid="{00000000-0005-0000-0000-000037190000}"/>
    <cellStyle name="Total 3 4 6" xfId="2341" xr:uid="{00000000-0005-0000-0000-000038190000}"/>
    <cellStyle name="Total 3 4 7" xfId="2343" xr:uid="{00000000-0005-0000-0000-000039190000}"/>
    <cellStyle name="Total 3 4 8" xfId="2387" xr:uid="{00000000-0005-0000-0000-00003A190000}"/>
    <cellStyle name="Total 3 5" xfId="1732" xr:uid="{00000000-0005-0000-0000-00003B190000}"/>
    <cellStyle name="Total 3 6" xfId="2231" xr:uid="{00000000-0005-0000-0000-00003C190000}"/>
    <cellStyle name="Total 3 7" xfId="2283" xr:uid="{00000000-0005-0000-0000-00003D190000}"/>
    <cellStyle name="Total 3 8" xfId="2292" xr:uid="{00000000-0005-0000-0000-00003E190000}"/>
    <cellStyle name="Total 3 9" xfId="2123" xr:uid="{00000000-0005-0000-0000-00003F190000}"/>
    <cellStyle name="Total 4" xfId="1043" xr:uid="{00000000-0005-0000-0000-000040190000}"/>
    <cellStyle name="Total 4 10" xfId="2288" xr:uid="{00000000-0005-0000-0000-000041190000}"/>
    <cellStyle name="Total 4 10 2" xfId="7002" xr:uid="{13C92DD2-86ED-4091-A1DB-DEDBAC93FF47}"/>
    <cellStyle name="Total 4 11" xfId="2356" xr:uid="{00000000-0005-0000-0000-000042190000}"/>
    <cellStyle name="Total 4 11 2" xfId="7003" xr:uid="{4FA3D87E-00B5-4597-BF66-91F11BB067C2}"/>
    <cellStyle name="Total 4 12" xfId="5616" xr:uid="{00000000-0005-0000-0000-000043190000}"/>
    <cellStyle name="Total 4 13" xfId="5617" xr:uid="{00000000-0005-0000-0000-000044190000}"/>
    <cellStyle name="Total 4 14" xfId="5618" xr:uid="{00000000-0005-0000-0000-000045190000}"/>
    <cellStyle name="Total 4 15" xfId="5619" xr:uid="{00000000-0005-0000-0000-000046190000}"/>
    <cellStyle name="Total 4 16" xfId="5620" xr:uid="{00000000-0005-0000-0000-000047190000}"/>
    <cellStyle name="Total 4 17" xfId="5621" xr:uid="{00000000-0005-0000-0000-000048190000}"/>
    <cellStyle name="Total 4 18" xfId="5622" xr:uid="{00000000-0005-0000-0000-000049190000}"/>
    <cellStyle name="Total 4 19" xfId="5623" xr:uid="{00000000-0005-0000-0000-00004A190000}"/>
    <cellStyle name="Total 4 2" xfId="1044" xr:uid="{00000000-0005-0000-0000-00004B190000}"/>
    <cellStyle name="Total 4 2 2" xfId="7004" xr:uid="{8D8FF229-A912-4899-9DA0-F8DD7F24E759}"/>
    <cellStyle name="Total 4 20" xfId="5624" xr:uid="{00000000-0005-0000-0000-00004C190000}"/>
    <cellStyle name="Total 4 21" xfId="5625" xr:uid="{00000000-0005-0000-0000-00004D190000}"/>
    <cellStyle name="Total 4 22" xfId="5626" xr:uid="{00000000-0005-0000-0000-00004E190000}"/>
    <cellStyle name="Total 4 23" xfId="5627" xr:uid="{00000000-0005-0000-0000-00004F190000}"/>
    <cellStyle name="Total 4 24" xfId="5628" xr:uid="{00000000-0005-0000-0000-000050190000}"/>
    <cellStyle name="Total 4 25" xfId="5629" xr:uid="{00000000-0005-0000-0000-000051190000}"/>
    <cellStyle name="Total 4 26" xfId="6634" xr:uid="{00000000-0005-0000-0000-000052190000}"/>
    <cellStyle name="Total 4 3" xfId="1090" xr:uid="{00000000-0005-0000-0000-000053190000}"/>
    <cellStyle name="Total 4 3 2" xfId="1411" xr:uid="{00000000-0005-0000-0000-000054190000}"/>
    <cellStyle name="Total 4 3 3" xfId="1759" xr:uid="{00000000-0005-0000-0000-000055190000}"/>
    <cellStyle name="Total 4 3 4" xfId="2164" xr:uid="{00000000-0005-0000-0000-000056190000}"/>
    <cellStyle name="Total 4 3 5" xfId="2285" xr:uid="{00000000-0005-0000-0000-000057190000}"/>
    <cellStyle name="Total 4 3 6" xfId="2333" xr:uid="{00000000-0005-0000-0000-000058190000}"/>
    <cellStyle name="Total 4 3 7" xfId="2339" xr:uid="{00000000-0005-0000-0000-000059190000}"/>
    <cellStyle name="Total 4 3 8" xfId="2381" xr:uid="{00000000-0005-0000-0000-00005A190000}"/>
    <cellStyle name="Total 4 3 9" xfId="7005" xr:uid="{CDE56352-71BD-4192-8A76-619A0BEE761E}"/>
    <cellStyle name="Total 4 4" xfId="1343" xr:uid="{00000000-0005-0000-0000-00005B190000}"/>
    <cellStyle name="Total 4 4 2" xfId="2008" xr:uid="{00000000-0005-0000-0000-00005C190000}"/>
    <cellStyle name="Total 4 4 3" xfId="2271" xr:uid="{00000000-0005-0000-0000-00005D190000}"/>
    <cellStyle name="Total 4 4 4" xfId="2176" xr:uid="{00000000-0005-0000-0000-00005E190000}"/>
    <cellStyle name="Total 4 4 5" xfId="2217" xr:uid="{00000000-0005-0000-0000-00005F190000}"/>
    <cellStyle name="Total 4 4 6" xfId="2302" xr:uid="{00000000-0005-0000-0000-000060190000}"/>
    <cellStyle name="Total 4 4 7" xfId="2279" xr:uid="{00000000-0005-0000-0000-000061190000}"/>
    <cellStyle name="Total 4 4 8" xfId="2392" xr:uid="{00000000-0005-0000-0000-000062190000}"/>
    <cellStyle name="Total 4 4 9" xfId="7006" xr:uid="{EB0BA339-257F-41E6-98E0-83C9F0470DF6}"/>
    <cellStyle name="Total 4 5" xfId="1733" xr:uid="{00000000-0005-0000-0000-000063190000}"/>
    <cellStyle name="Total 4 5 2" xfId="7007" xr:uid="{125F764D-7F3C-4EDE-877C-E523507F7CCC}"/>
    <cellStyle name="Total 4 6" xfId="2232" xr:uid="{00000000-0005-0000-0000-000064190000}"/>
    <cellStyle name="Total 4 6 2" xfId="7008" xr:uid="{B29FA659-8B0C-485C-8430-0FFF93AD3479}"/>
    <cellStyle name="Total 4 7" xfId="2255" xr:uid="{00000000-0005-0000-0000-000065190000}"/>
    <cellStyle name="Total 4 7 2" xfId="7009" xr:uid="{2F5DEF5B-AAC4-443A-939F-4B13191286EE}"/>
    <cellStyle name="Total 4 8" xfId="2265" xr:uid="{00000000-0005-0000-0000-000066190000}"/>
    <cellStyle name="Total 4 8 2" xfId="7010" xr:uid="{FF4BABB9-D0D6-44EE-A894-DA7EC4A724D3}"/>
    <cellStyle name="Total 4 9" xfId="2327" xr:uid="{00000000-0005-0000-0000-000067190000}"/>
    <cellStyle name="Total 4 9 2" xfId="7011" xr:uid="{737DEC49-FB74-4E51-A7C4-21BC3619198C}"/>
    <cellStyle name="Total 5" xfId="1045" xr:uid="{00000000-0005-0000-0000-000068190000}"/>
    <cellStyle name="Total 5 10" xfId="2317" xr:uid="{00000000-0005-0000-0000-000069190000}"/>
    <cellStyle name="Total 5 11" xfId="2357" xr:uid="{00000000-0005-0000-0000-00006A190000}"/>
    <cellStyle name="Total 5 12" xfId="6635" xr:uid="{00000000-0005-0000-0000-00006B190000}"/>
    <cellStyle name="Total 5 2" xfId="1046" xr:uid="{00000000-0005-0000-0000-00006C190000}"/>
    <cellStyle name="Total 5 3" xfId="1091" xr:uid="{00000000-0005-0000-0000-00006D190000}"/>
    <cellStyle name="Total 5 3 2" xfId="1412" xr:uid="{00000000-0005-0000-0000-00006E190000}"/>
    <cellStyle name="Total 5 3 3" xfId="1760" xr:uid="{00000000-0005-0000-0000-00006F190000}"/>
    <cellStyle name="Total 5 3 4" xfId="2160" xr:uid="{00000000-0005-0000-0000-000070190000}"/>
    <cellStyle name="Total 5 3 5" xfId="2108" xr:uid="{00000000-0005-0000-0000-000071190000}"/>
    <cellStyle name="Total 5 3 6" xfId="2168" xr:uid="{00000000-0005-0000-0000-000072190000}"/>
    <cellStyle name="Total 5 3 7" xfId="2281" xr:uid="{00000000-0005-0000-0000-000073190000}"/>
    <cellStyle name="Total 5 3 8" xfId="2382" xr:uid="{00000000-0005-0000-0000-000074190000}"/>
    <cellStyle name="Total 5 4" xfId="1344" xr:uid="{00000000-0005-0000-0000-000075190000}"/>
    <cellStyle name="Total 5 4 2" xfId="2009" xr:uid="{00000000-0005-0000-0000-000076190000}"/>
    <cellStyle name="Total 5 4 3" xfId="2272" xr:uid="{00000000-0005-0000-0000-000077190000}"/>
    <cellStyle name="Total 5 4 4" xfId="2193" xr:uid="{00000000-0005-0000-0000-000078190000}"/>
    <cellStyle name="Total 5 4 5" xfId="2264" xr:uid="{00000000-0005-0000-0000-000079190000}"/>
    <cellStyle name="Total 5 4 6" xfId="2151" xr:uid="{00000000-0005-0000-0000-00007A190000}"/>
    <cellStyle name="Total 5 4 7" xfId="2153" xr:uid="{00000000-0005-0000-0000-00007B190000}"/>
    <cellStyle name="Total 5 4 8" xfId="2393" xr:uid="{00000000-0005-0000-0000-00007C190000}"/>
    <cellStyle name="Total 5 5" xfId="1734" xr:uid="{00000000-0005-0000-0000-00007D190000}"/>
    <cellStyle name="Total 5 6" xfId="2110" xr:uid="{00000000-0005-0000-0000-00007E190000}"/>
    <cellStyle name="Total 5 7" xfId="2330" xr:uid="{00000000-0005-0000-0000-00007F190000}"/>
    <cellStyle name="Total 5 8" xfId="2162" xr:uid="{00000000-0005-0000-0000-000080190000}"/>
    <cellStyle name="Total 5 9" xfId="2169" xr:uid="{00000000-0005-0000-0000-000081190000}"/>
    <cellStyle name="Total 6" xfId="1047" xr:uid="{00000000-0005-0000-0000-000082190000}"/>
    <cellStyle name="Total 6 10" xfId="2293" xr:uid="{00000000-0005-0000-0000-000083190000}"/>
    <cellStyle name="Total 6 11" xfId="2358" xr:uid="{00000000-0005-0000-0000-000084190000}"/>
    <cellStyle name="Total 6 12" xfId="6636" xr:uid="{00000000-0005-0000-0000-000085190000}"/>
    <cellStyle name="Total 6 2" xfId="1048" xr:uid="{00000000-0005-0000-0000-000086190000}"/>
    <cellStyle name="Total 6 3" xfId="1092" xr:uid="{00000000-0005-0000-0000-000087190000}"/>
    <cellStyle name="Total 6 3 2" xfId="1413" xr:uid="{00000000-0005-0000-0000-000088190000}"/>
    <cellStyle name="Total 6 3 3" xfId="1761" xr:uid="{00000000-0005-0000-0000-000089190000}"/>
    <cellStyle name="Total 6 3 4" xfId="2295" xr:uid="{00000000-0005-0000-0000-00008A190000}"/>
    <cellStyle name="Total 6 3 5" xfId="2321" xr:uid="{00000000-0005-0000-0000-00008B190000}"/>
    <cellStyle name="Total 6 3 6" xfId="2184" xr:uid="{00000000-0005-0000-0000-00008C190000}"/>
    <cellStyle name="Total 6 3 7" xfId="2294" xr:uid="{00000000-0005-0000-0000-00008D190000}"/>
    <cellStyle name="Total 6 3 8" xfId="2383" xr:uid="{00000000-0005-0000-0000-00008E190000}"/>
    <cellStyle name="Total 6 4" xfId="1345" xr:uid="{00000000-0005-0000-0000-00008F190000}"/>
    <cellStyle name="Total 6 4 2" xfId="2010" xr:uid="{00000000-0005-0000-0000-000090190000}"/>
    <cellStyle name="Total 6 4 3" xfId="2273" xr:uid="{00000000-0005-0000-0000-000091190000}"/>
    <cellStyle name="Total 6 4 4" xfId="2275" xr:uid="{00000000-0005-0000-0000-000092190000}"/>
    <cellStyle name="Total 6 4 5" xfId="2332" xr:uid="{00000000-0005-0000-0000-000093190000}"/>
    <cellStyle name="Total 6 4 6" xfId="2338" xr:uid="{00000000-0005-0000-0000-000094190000}"/>
    <cellStyle name="Total 6 4 7" xfId="2342" xr:uid="{00000000-0005-0000-0000-000095190000}"/>
    <cellStyle name="Total 6 4 8" xfId="2394" xr:uid="{00000000-0005-0000-0000-000096190000}"/>
    <cellStyle name="Total 6 5" xfId="1735" xr:uid="{00000000-0005-0000-0000-000097190000}"/>
    <cellStyle name="Total 6 6" xfId="2127" xr:uid="{00000000-0005-0000-0000-000098190000}"/>
    <cellStyle name="Total 6 7" xfId="2318" xr:uid="{00000000-0005-0000-0000-000099190000}"/>
    <cellStyle name="Total 6 8" xfId="2315" xr:uid="{00000000-0005-0000-0000-00009A190000}"/>
    <cellStyle name="Total 6 9" xfId="2254" xr:uid="{00000000-0005-0000-0000-00009B190000}"/>
    <cellStyle name="Total 7" xfId="6312" xr:uid="{00000000-0005-0000-0000-00009C190000}"/>
    <cellStyle name="Total 8" xfId="6313" xr:uid="{00000000-0005-0000-0000-00009D190000}"/>
    <cellStyle name="Total 9" xfId="6314" xr:uid="{00000000-0005-0000-0000-00009E190000}"/>
    <cellStyle name="Totale" xfId="6315" xr:uid="{00000000-0005-0000-0000-00009F190000}"/>
    <cellStyle name="TRO©KOVNIK" xfId="6316" xr:uid="{00000000-0005-0000-0000-0000A0190000}"/>
    <cellStyle name="Ukupni zbroj 2" xfId="5630" xr:uid="{00000000-0005-0000-0000-0000A1190000}"/>
    <cellStyle name="Ukupni zbroj 3" xfId="5631" xr:uid="{00000000-0005-0000-0000-0000A2190000}"/>
    <cellStyle name="Ukupno" xfId="2464" xr:uid="{00000000-0005-0000-0000-0000A3190000}"/>
    <cellStyle name="UKUPNO 2" xfId="6637" xr:uid="{00000000-0005-0000-0000-0000A4190000}"/>
    <cellStyle name="Unos 2" xfId="5632" xr:uid="{00000000-0005-0000-0000-0000A5190000}"/>
    <cellStyle name="Unos 3" xfId="5633" xr:uid="{00000000-0005-0000-0000-0000A6190000}"/>
    <cellStyle name="Valore non valido" xfId="6317" xr:uid="{00000000-0005-0000-0000-0000A7190000}"/>
    <cellStyle name="Valore valido" xfId="6318" xr:uid="{00000000-0005-0000-0000-0000A8190000}"/>
    <cellStyle name="Valuta 2" xfId="6319" xr:uid="{00000000-0005-0000-0000-0000A9190000}"/>
    <cellStyle name="Vérification" xfId="6320" xr:uid="{00000000-0005-0000-0000-0000AA190000}"/>
    <cellStyle name="Währung [0]_RESULTS" xfId="5634" xr:uid="{00000000-0005-0000-0000-0000AB190000}"/>
    <cellStyle name="Währung_RESULTS" xfId="5635" xr:uid="{00000000-0005-0000-0000-0000AC190000}"/>
    <cellStyle name="Walutowy [0]_Cennik_A" xfId="6321" xr:uid="{00000000-0005-0000-0000-0000AD190000}"/>
    <cellStyle name="Walutowy_Cennik_A" xfId="6322" xr:uid="{00000000-0005-0000-0000-0000AE190000}"/>
    <cellStyle name="Warning" xfId="5636" xr:uid="{00000000-0005-0000-0000-0000AF190000}"/>
    <cellStyle name="Warning 2" xfId="5637" xr:uid="{00000000-0005-0000-0000-0000B0190000}"/>
    <cellStyle name="Warning Text 10" xfId="6323" xr:uid="{00000000-0005-0000-0000-0000B1190000}"/>
    <cellStyle name="Warning Text 11" xfId="6324" xr:uid="{00000000-0005-0000-0000-0000B2190000}"/>
    <cellStyle name="Warning Text 12" xfId="6325" xr:uid="{00000000-0005-0000-0000-0000B3190000}"/>
    <cellStyle name="Warning Text 13" xfId="6326" xr:uid="{00000000-0005-0000-0000-0000B4190000}"/>
    <cellStyle name="Warning Text 14" xfId="6327" xr:uid="{00000000-0005-0000-0000-0000B5190000}"/>
    <cellStyle name="Warning Text 2" xfId="1049" xr:uid="{00000000-0005-0000-0000-0000B6190000}"/>
    <cellStyle name="Warning Text 2 2" xfId="1050" xr:uid="{00000000-0005-0000-0000-0000B7190000}"/>
    <cellStyle name="Warning Text 2 3" xfId="6638" xr:uid="{00000000-0005-0000-0000-0000B8190000}"/>
    <cellStyle name="Warning Text 2 4" xfId="7012" xr:uid="{810EE481-3FD6-445A-9CFC-A536498A5007}"/>
    <cellStyle name="Warning Text 3" xfId="1051" xr:uid="{00000000-0005-0000-0000-0000B9190000}"/>
    <cellStyle name="Warning Text 3 10" xfId="5638" xr:uid="{00000000-0005-0000-0000-0000BA190000}"/>
    <cellStyle name="Warning Text 3 11" xfId="5639" xr:uid="{00000000-0005-0000-0000-0000BB190000}"/>
    <cellStyle name="Warning Text 3 12" xfId="5640" xr:uid="{00000000-0005-0000-0000-0000BC190000}"/>
    <cellStyle name="Warning Text 3 13" xfId="5641" xr:uid="{00000000-0005-0000-0000-0000BD190000}"/>
    <cellStyle name="Warning Text 3 14" xfId="5642" xr:uid="{00000000-0005-0000-0000-0000BE190000}"/>
    <cellStyle name="Warning Text 3 15" xfId="5643" xr:uid="{00000000-0005-0000-0000-0000BF190000}"/>
    <cellStyle name="Warning Text 3 16" xfId="5644" xr:uid="{00000000-0005-0000-0000-0000C0190000}"/>
    <cellStyle name="Warning Text 3 17" xfId="5645" xr:uid="{00000000-0005-0000-0000-0000C1190000}"/>
    <cellStyle name="Warning Text 3 18" xfId="5646" xr:uid="{00000000-0005-0000-0000-0000C2190000}"/>
    <cellStyle name="Warning Text 3 19" xfId="5647" xr:uid="{00000000-0005-0000-0000-0000C3190000}"/>
    <cellStyle name="Warning Text 3 2" xfId="1052" xr:uid="{00000000-0005-0000-0000-0000C4190000}"/>
    <cellStyle name="Warning Text 3 2 2" xfId="7013" xr:uid="{003565E0-D57C-48FA-A9BB-F68D35E15805}"/>
    <cellStyle name="Warning Text 3 20" xfId="5648" xr:uid="{00000000-0005-0000-0000-0000C5190000}"/>
    <cellStyle name="Warning Text 3 21" xfId="5649" xr:uid="{00000000-0005-0000-0000-0000C6190000}"/>
    <cellStyle name="Warning Text 3 22" xfId="5650" xr:uid="{00000000-0005-0000-0000-0000C7190000}"/>
    <cellStyle name="Warning Text 3 23" xfId="5651" xr:uid="{00000000-0005-0000-0000-0000C8190000}"/>
    <cellStyle name="Warning Text 3 24" xfId="5652" xr:uid="{00000000-0005-0000-0000-0000C9190000}"/>
    <cellStyle name="Warning Text 3 25" xfId="5653" xr:uid="{00000000-0005-0000-0000-0000CA190000}"/>
    <cellStyle name="Warning Text 3 26" xfId="5654" xr:uid="{00000000-0005-0000-0000-0000CB190000}"/>
    <cellStyle name="Warning Text 3 27" xfId="5655" xr:uid="{00000000-0005-0000-0000-0000CC190000}"/>
    <cellStyle name="Warning Text 3 28" xfId="5656" xr:uid="{00000000-0005-0000-0000-0000CD190000}"/>
    <cellStyle name="Warning Text 3 29" xfId="6639" xr:uid="{00000000-0005-0000-0000-0000CE190000}"/>
    <cellStyle name="Warning Text 3 3" xfId="5657" xr:uid="{00000000-0005-0000-0000-0000CF190000}"/>
    <cellStyle name="Warning Text 3 4" xfId="5658" xr:uid="{00000000-0005-0000-0000-0000D0190000}"/>
    <cellStyle name="Warning Text 3 5" xfId="5659" xr:uid="{00000000-0005-0000-0000-0000D1190000}"/>
    <cellStyle name="Warning Text 3 6" xfId="5660" xr:uid="{00000000-0005-0000-0000-0000D2190000}"/>
    <cellStyle name="Warning Text 3 7" xfId="5661" xr:uid="{00000000-0005-0000-0000-0000D3190000}"/>
    <cellStyle name="Warning Text 3 8" xfId="5662" xr:uid="{00000000-0005-0000-0000-0000D4190000}"/>
    <cellStyle name="Warning Text 3 9" xfId="5663" xr:uid="{00000000-0005-0000-0000-0000D5190000}"/>
    <cellStyle name="Warning Text 4" xfId="1053" xr:uid="{00000000-0005-0000-0000-0000D6190000}"/>
    <cellStyle name="Warning Text 4 10" xfId="5664" xr:uid="{00000000-0005-0000-0000-0000D7190000}"/>
    <cellStyle name="Warning Text 4 11" xfId="5665" xr:uid="{00000000-0005-0000-0000-0000D8190000}"/>
    <cellStyle name="Warning Text 4 12" xfId="5666" xr:uid="{00000000-0005-0000-0000-0000D9190000}"/>
    <cellStyle name="Warning Text 4 13" xfId="5667" xr:uid="{00000000-0005-0000-0000-0000DA190000}"/>
    <cellStyle name="Warning Text 4 14" xfId="5668" xr:uid="{00000000-0005-0000-0000-0000DB190000}"/>
    <cellStyle name="Warning Text 4 15" xfId="5669" xr:uid="{00000000-0005-0000-0000-0000DC190000}"/>
    <cellStyle name="Warning Text 4 16" xfId="5670" xr:uid="{00000000-0005-0000-0000-0000DD190000}"/>
    <cellStyle name="Warning Text 4 17" xfId="5671" xr:uid="{00000000-0005-0000-0000-0000DE190000}"/>
    <cellStyle name="Warning Text 4 18" xfId="5672" xr:uid="{00000000-0005-0000-0000-0000DF190000}"/>
    <cellStyle name="Warning Text 4 19" xfId="5673" xr:uid="{00000000-0005-0000-0000-0000E0190000}"/>
    <cellStyle name="Warning Text 4 2" xfId="1054" xr:uid="{00000000-0005-0000-0000-0000E1190000}"/>
    <cellStyle name="Warning Text 4 2 2" xfId="7014" xr:uid="{89F99198-8552-420D-A8FC-11B1EC92616B}"/>
    <cellStyle name="Warning Text 4 20" xfId="5674" xr:uid="{00000000-0005-0000-0000-0000E2190000}"/>
    <cellStyle name="Warning Text 4 21" xfId="5675" xr:uid="{00000000-0005-0000-0000-0000E3190000}"/>
    <cellStyle name="Warning Text 4 22" xfId="5676" xr:uid="{00000000-0005-0000-0000-0000E4190000}"/>
    <cellStyle name="Warning Text 4 23" xfId="5677" xr:uid="{00000000-0005-0000-0000-0000E5190000}"/>
    <cellStyle name="Warning Text 4 24" xfId="5678" xr:uid="{00000000-0005-0000-0000-0000E6190000}"/>
    <cellStyle name="Warning Text 4 25" xfId="5679" xr:uid="{00000000-0005-0000-0000-0000E7190000}"/>
    <cellStyle name="Warning Text 4 26" xfId="6640" xr:uid="{00000000-0005-0000-0000-0000E8190000}"/>
    <cellStyle name="Warning Text 4 3" xfId="5680" xr:uid="{00000000-0005-0000-0000-0000E9190000}"/>
    <cellStyle name="Warning Text 4 4" xfId="5681" xr:uid="{00000000-0005-0000-0000-0000EA190000}"/>
    <cellStyle name="Warning Text 4 5" xfId="5682" xr:uid="{00000000-0005-0000-0000-0000EB190000}"/>
    <cellStyle name="Warning Text 4 6" xfId="5683" xr:uid="{00000000-0005-0000-0000-0000EC190000}"/>
    <cellStyle name="Warning Text 4 7" xfId="5684" xr:uid="{00000000-0005-0000-0000-0000ED190000}"/>
    <cellStyle name="Warning Text 4 8" xfId="5685" xr:uid="{00000000-0005-0000-0000-0000EE190000}"/>
    <cellStyle name="Warning Text 4 9" xfId="5686" xr:uid="{00000000-0005-0000-0000-0000EF190000}"/>
    <cellStyle name="Warning Text 5" xfId="1055" xr:uid="{00000000-0005-0000-0000-0000F0190000}"/>
    <cellStyle name="Warning Text 5 2" xfId="1056" xr:uid="{00000000-0005-0000-0000-0000F1190000}"/>
    <cellStyle name="Warning Text 5 3" xfId="6641" xr:uid="{00000000-0005-0000-0000-0000F2190000}"/>
    <cellStyle name="Warning Text 6" xfId="1057" xr:uid="{00000000-0005-0000-0000-0000F3190000}"/>
    <cellStyle name="Warning Text 6 2" xfId="1058" xr:uid="{00000000-0005-0000-0000-0000F4190000}"/>
    <cellStyle name="Warning Text 6 3" xfId="6642" xr:uid="{00000000-0005-0000-0000-0000F5190000}"/>
    <cellStyle name="Warning Text 7" xfId="6328" xr:uid="{00000000-0005-0000-0000-0000F6190000}"/>
    <cellStyle name="Warning Text 8" xfId="6329" xr:uid="{00000000-0005-0000-0000-0000F7190000}"/>
    <cellStyle name="Warning Text 9" xfId="6330" xr:uid="{00000000-0005-0000-0000-0000F8190000}"/>
    <cellStyle name="Zarez 2" xfId="1059" xr:uid="{00000000-0005-0000-0000-0000F9190000}"/>
    <cellStyle name="Zarez 2 2" xfId="6645" xr:uid="{00000000-0005-0000-0000-0000FA190000}"/>
    <cellStyle name="Zarez 3" xfId="1060" xr:uid="{00000000-0005-0000-0000-0000FB190000}"/>
    <cellStyle name="Zarez 3 10" xfId="1736" xr:uid="{00000000-0005-0000-0000-0000FC190000}"/>
    <cellStyle name="Zarez 3 11" xfId="6644" xr:uid="{00000000-0005-0000-0000-0000FD190000}"/>
    <cellStyle name="Zarez 3 2" xfId="1061" xr:uid="{00000000-0005-0000-0000-0000FE190000}"/>
    <cellStyle name="Zarez 3 2 2" xfId="1450" xr:uid="{00000000-0005-0000-0000-0000FF190000}"/>
    <cellStyle name="Zarez 3 2 3" xfId="1674" xr:uid="{00000000-0005-0000-0000-0000001A0000}"/>
    <cellStyle name="Zarez 3 2 4" xfId="1798" xr:uid="{00000000-0005-0000-0000-0000011A0000}"/>
    <cellStyle name="Zarez 3 2 5" xfId="1129" xr:uid="{00000000-0005-0000-0000-0000021A0000}"/>
    <cellStyle name="Zarez 3 3" xfId="1167" xr:uid="{00000000-0005-0000-0000-0000031A0000}"/>
    <cellStyle name="Zarez 3 3 2" xfId="1487" xr:uid="{00000000-0005-0000-0000-0000041A0000}"/>
    <cellStyle name="Zarez 3 3 3" xfId="1835" xr:uid="{00000000-0005-0000-0000-0000051A0000}"/>
    <cellStyle name="Zarez 3 4" xfId="1204" xr:uid="{00000000-0005-0000-0000-0000061A0000}"/>
    <cellStyle name="Zarez 3 4 2" xfId="1524" xr:uid="{00000000-0005-0000-0000-0000071A0000}"/>
    <cellStyle name="Zarez 3 4 3" xfId="1872" xr:uid="{00000000-0005-0000-0000-0000081A0000}"/>
    <cellStyle name="Zarez 3 5" xfId="1241" xr:uid="{00000000-0005-0000-0000-0000091A0000}"/>
    <cellStyle name="Zarez 3 5 2" xfId="1561" xr:uid="{00000000-0005-0000-0000-00000A1A0000}"/>
    <cellStyle name="Zarez 3 5 3" xfId="1909" xr:uid="{00000000-0005-0000-0000-00000B1A0000}"/>
    <cellStyle name="Zarez 3 6" xfId="1278" xr:uid="{00000000-0005-0000-0000-00000C1A0000}"/>
    <cellStyle name="Zarez 3 6 2" xfId="1598" xr:uid="{00000000-0005-0000-0000-00000D1A0000}"/>
    <cellStyle name="Zarez 3 6 3" xfId="1946" xr:uid="{00000000-0005-0000-0000-00000E1A0000}"/>
    <cellStyle name="Zarez 3 7" xfId="1315" xr:uid="{00000000-0005-0000-0000-00000F1A0000}"/>
    <cellStyle name="Zarez 3 7 2" xfId="1635" xr:uid="{00000000-0005-0000-0000-0000101A0000}"/>
    <cellStyle name="Zarez 3 7 3" xfId="1983" xr:uid="{00000000-0005-0000-0000-0000111A0000}"/>
    <cellStyle name="Zarez 3 8" xfId="1366" xr:uid="{00000000-0005-0000-0000-0000121A0000}"/>
    <cellStyle name="Zarez 3 8 2" xfId="1673" xr:uid="{00000000-0005-0000-0000-0000131A0000}"/>
    <cellStyle name="Zarez 3 8 3" xfId="2031" xr:uid="{00000000-0005-0000-0000-0000141A0000}"/>
    <cellStyle name="Zarez 3 9" xfId="1403" xr:uid="{00000000-0005-0000-0000-0000151A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1</xdr:row>
      <xdr:rowOff>47625</xdr:rowOff>
    </xdr:from>
    <xdr:to>
      <xdr:col>1</xdr:col>
      <xdr:colOff>1971675</xdr:colOff>
      <xdr:row>3</xdr:row>
      <xdr:rowOff>161925</xdr:rowOff>
    </xdr:to>
    <xdr:pic>
      <xdr:nvPicPr>
        <xdr:cNvPr id="2" name="Picture 3">
          <a:extLst>
            <a:ext uri="{FF2B5EF4-FFF2-40B4-BE49-F238E27FC236}">
              <a16:creationId xmlns:a16="http://schemas.microsoft.com/office/drawing/2014/main" id="{E2B7EE52-F337-414B-8990-56CA821355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 y="209550"/>
          <a:ext cx="19240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47625</xdr:colOff>
      <xdr:row>1</xdr:row>
      <xdr:rowOff>47625</xdr:rowOff>
    </xdr:from>
    <xdr:to>
      <xdr:col>1</xdr:col>
      <xdr:colOff>1971675</xdr:colOff>
      <xdr:row>3</xdr:row>
      <xdr:rowOff>161925</xdr:rowOff>
    </xdr:to>
    <xdr:pic>
      <xdr:nvPicPr>
        <xdr:cNvPr id="3" name="Picture 3">
          <a:extLst>
            <a:ext uri="{FF2B5EF4-FFF2-40B4-BE49-F238E27FC236}">
              <a16:creationId xmlns:a16="http://schemas.microsoft.com/office/drawing/2014/main" id="{9E1E5F85-5693-4A31-BED2-039035CABE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 y="209550"/>
          <a:ext cx="19240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47625</xdr:colOff>
      <xdr:row>1</xdr:row>
      <xdr:rowOff>47625</xdr:rowOff>
    </xdr:from>
    <xdr:to>
      <xdr:col>1</xdr:col>
      <xdr:colOff>1971675</xdr:colOff>
      <xdr:row>3</xdr:row>
      <xdr:rowOff>200025</xdr:rowOff>
    </xdr:to>
    <xdr:pic>
      <xdr:nvPicPr>
        <xdr:cNvPr id="4" name="Picture 3">
          <a:extLst>
            <a:ext uri="{FF2B5EF4-FFF2-40B4-BE49-F238E27FC236}">
              <a16:creationId xmlns:a16="http://schemas.microsoft.com/office/drawing/2014/main" id="{62CCC145-3D4D-454D-9540-403DC4EC0D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 y="209550"/>
          <a:ext cx="19240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91440</xdr:colOff>
      <xdr:row>323</xdr:row>
      <xdr:rowOff>331470</xdr:rowOff>
    </xdr:from>
    <xdr:ext cx="184731" cy="264560"/>
    <xdr:sp macro="" textlink="">
      <xdr:nvSpPr>
        <xdr:cNvPr id="5" name="TextBox 4">
          <a:extLst>
            <a:ext uri="{FF2B5EF4-FFF2-40B4-BE49-F238E27FC236}">
              <a16:creationId xmlns:a16="http://schemas.microsoft.com/office/drawing/2014/main" id="{E4871EC7-CF1F-4AC6-89BF-2715DA9B3A8E}"/>
            </a:ext>
          </a:extLst>
        </xdr:cNvPr>
        <xdr:cNvSpPr txBox="1"/>
      </xdr:nvSpPr>
      <xdr:spPr>
        <a:xfrm>
          <a:off x="4996815" y="1014107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4</xdr:col>
      <xdr:colOff>91440</xdr:colOff>
      <xdr:row>323</xdr:row>
      <xdr:rowOff>0</xdr:rowOff>
    </xdr:from>
    <xdr:ext cx="184731" cy="264560"/>
    <xdr:sp macro="" textlink="">
      <xdr:nvSpPr>
        <xdr:cNvPr id="6" name="TextBox 1">
          <a:extLst>
            <a:ext uri="{FF2B5EF4-FFF2-40B4-BE49-F238E27FC236}">
              <a16:creationId xmlns:a16="http://schemas.microsoft.com/office/drawing/2014/main" id="{2A51A52E-4633-4720-8D64-3E7ECAAA025A}"/>
            </a:ext>
          </a:extLst>
        </xdr:cNvPr>
        <xdr:cNvSpPr txBox="1"/>
      </xdr:nvSpPr>
      <xdr:spPr>
        <a:xfrm>
          <a:off x="4996815" y="10107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4</xdr:col>
      <xdr:colOff>91440</xdr:colOff>
      <xdr:row>417</xdr:row>
      <xdr:rowOff>0</xdr:rowOff>
    </xdr:from>
    <xdr:ext cx="184731" cy="264560"/>
    <xdr:sp macro="" textlink="">
      <xdr:nvSpPr>
        <xdr:cNvPr id="7" name="TextBox 6">
          <a:extLst>
            <a:ext uri="{FF2B5EF4-FFF2-40B4-BE49-F238E27FC236}">
              <a16:creationId xmlns:a16="http://schemas.microsoft.com/office/drawing/2014/main" id="{FC16735B-4690-4FDD-B041-42DF0C4AE60E}"/>
            </a:ext>
          </a:extLst>
        </xdr:cNvPr>
        <xdr:cNvSpPr txBox="1"/>
      </xdr:nvSpPr>
      <xdr:spPr>
        <a:xfrm>
          <a:off x="4996815" y="12883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4</xdr:col>
      <xdr:colOff>91440</xdr:colOff>
      <xdr:row>270</xdr:row>
      <xdr:rowOff>331470</xdr:rowOff>
    </xdr:from>
    <xdr:ext cx="184731" cy="264560"/>
    <xdr:sp macro="" textlink="">
      <xdr:nvSpPr>
        <xdr:cNvPr id="8" name="TextBox 7">
          <a:extLst>
            <a:ext uri="{FF2B5EF4-FFF2-40B4-BE49-F238E27FC236}">
              <a16:creationId xmlns:a16="http://schemas.microsoft.com/office/drawing/2014/main" id="{3781D475-9687-4E96-9227-CF7EE2D94807}"/>
            </a:ext>
          </a:extLst>
        </xdr:cNvPr>
        <xdr:cNvSpPr txBox="1"/>
      </xdr:nvSpPr>
      <xdr:spPr>
        <a:xfrm>
          <a:off x="4996815" y="862755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4</xdr:col>
      <xdr:colOff>91440</xdr:colOff>
      <xdr:row>270</xdr:row>
      <xdr:rowOff>331470</xdr:rowOff>
    </xdr:from>
    <xdr:ext cx="184731" cy="264560"/>
    <xdr:sp macro="" textlink="">
      <xdr:nvSpPr>
        <xdr:cNvPr id="9" name="TextBox 8">
          <a:extLst>
            <a:ext uri="{FF2B5EF4-FFF2-40B4-BE49-F238E27FC236}">
              <a16:creationId xmlns:a16="http://schemas.microsoft.com/office/drawing/2014/main" id="{1A285992-2636-436F-A1E4-9C1997A1B8EC}"/>
            </a:ext>
          </a:extLst>
        </xdr:cNvPr>
        <xdr:cNvSpPr txBox="1"/>
      </xdr:nvSpPr>
      <xdr:spPr>
        <a:xfrm>
          <a:off x="4996815" y="862755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4</xdr:col>
      <xdr:colOff>80010</xdr:colOff>
      <xdr:row>323</xdr:row>
      <xdr:rowOff>260985</xdr:rowOff>
    </xdr:from>
    <xdr:ext cx="238610" cy="516973"/>
    <xdr:sp macro="" textlink="">
      <xdr:nvSpPr>
        <xdr:cNvPr id="10" name="TextBox 5">
          <a:extLst>
            <a:ext uri="{FF2B5EF4-FFF2-40B4-BE49-F238E27FC236}">
              <a16:creationId xmlns:a16="http://schemas.microsoft.com/office/drawing/2014/main" id="{C6950DCE-44C9-445E-B74E-4DC994A2C534}"/>
            </a:ext>
          </a:extLst>
        </xdr:cNvPr>
        <xdr:cNvSpPr txBox="1"/>
      </xdr:nvSpPr>
      <xdr:spPr>
        <a:xfrm>
          <a:off x="4985385" y="101340285"/>
          <a:ext cx="238610" cy="5169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4</xdr:col>
      <xdr:colOff>110490</xdr:colOff>
      <xdr:row>46</xdr:row>
      <xdr:rowOff>0</xdr:rowOff>
    </xdr:from>
    <xdr:ext cx="341752" cy="585732"/>
    <xdr:sp macro="" textlink="">
      <xdr:nvSpPr>
        <xdr:cNvPr id="2" name="TextBox 5">
          <a:extLst>
            <a:ext uri="{FF2B5EF4-FFF2-40B4-BE49-F238E27FC236}">
              <a16:creationId xmlns:a16="http://schemas.microsoft.com/office/drawing/2014/main" id="{8396DC8C-1C5B-4968-B131-5877A8314D45}"/>
            </a:ext>
          </a:extLst>
        </xdr:cNvPr>
        <xdr:cNvSpPr txBox="1"/>
      </xdr:nvSpPr>
      <xdr:spPr>
        <a:xfrm>
          <a:off x="4882515" y="8153400"/>
          <a:ext cx="341752" cy="5857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4</xdr:col>
      <xdr:colOff>110490</xdr:colOff>
      <xdr:row>46</xdr:row>
      <xdr:rowOff>0</xdr:rowOff>
    </xdr:from>
    <xdr:ext cx="341752" cy="418120"/>
    <xdr:sp macro="" textlink="">
      <xdr:nvSpPr>
        <xdr:cNvPr id="3" name="TextBox 1">
          <a:extLst>
            <a:ext uri="{FF2B5EF4-FFF2-40B4-BE49-F238E27FC236}">
              <a16:creationId xmlns:a16="http://schemas.microsoft.com/office/drawing/2014/main" id="{D501E28E-D094-4750-9541-D151A88A6C2D}"/>
            </a:ext>
          </a:extLst>
        </xdr:cNvPr>
        <xdr:cNvSpPr txBox="1"/>
      </xdr:nvSpPr>
      <xdr:spPr>
        <a:xfrm>
          <a:off x="4882515" y="8153400"/>
          <a:ext cx="341752" cy="4181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4</xdr:col>
      <xdr:colOff>110490</xdr:colOff>
      <xdr:row>46</xdr:row>
      <xdr:rowOff>0</xdr:rowOff>
    </xdr:from>
    <xdr:ext cx="341752" cy="355434"/>
    <xdr:sp macro="" textlink="">
      <xdr:nvSpPr>
        <xdr:cNvPr id="4" name="TextBox 7">
          <a:extLst>
            <a:ext uri="{FF2B5EF4-FFF2-40B4-BE49-F238E27FC236}">
              <a16:creationId xmlns:a16="http://schemas.microsoft.com/office/drawing/2014/main" id="{98E344B0-7F32-4E06-B386-49A498765DD4}"/>
            </a:ext>
          </a:extLst>
        </xdr:cNvPr>
        <xdr:cNvSpPr txBox="1"/>
      </xdr:nvSpPr>
      <xdr:spPr>
        <a:xfrm>
          <a:off x="4882515" y="8153400"/>
          <a:ext cx="341752" cy="3554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twoCellAnchor editAs="oneCell">
    <xdr:from>
      <xdr:col>1</xdr:col>
      <xdr:colOff>47625</xdr:colOff>
      <xdr:row>1</xdr:row>
      <xdr:rowOff>47625</xdr:rowOff>
    </xdr:from>
    <xdr:to>
      <xdr:col>1</xdr:col>
      <xdr:colOff>1962150</xdr:colOff>
      <xdr:row>4</xdr:row>
      <xdr:rowOff>0</xdr:rowOff>
    </xdr:to>
    <xdr:pic>
      <xdr:nvPicPr>
        <xdr:cNvPr id="5" name="Picture 3">
          <a:extLst>
            <a:ext uri="{FF2B5EF4-FFF2-40B4-BE49-F238E27FC236}">
              <a16:creationId xmlns:a16="http://schemas.microsoft.com/office/drawing/2014/main" id="{C5C9E01B-3828-456A-9A8F-2417ADB5A2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 y="209550"/>
          <a:ext cx="191452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4</xdr:col>
      <xdr:colOff>91440</xdr:colOff>
      <xdr:row>84</xdr:row>
      <xdr:rowOff>0</xdr:rowOff>
    </xdr:from>
    <xdr:ext cx="277096" cy="353307"/>
    <xdr:sp macro="" textlink="">
      <xdr:nvSpPr>
        <xdr:cNvPr id="2" name="TextBox 5">
          <a:extLst>
            <a:ext uri="{FF2B5EF4-FFF2-40B4-BE49-F238E27FC236}">
              <a16:creationId xmlns:a16="http://schemas.microsoft.com/office/drawing/2014/main" id="{148AE020-C62A-464D-9BC5-6AE511AC8855}"/>
            </a:ext>
          </a:extLst>
        </xdr:cNvPr>
        <xdr:cNvSpPr txBox="1"/>
      </xdr:nvSpPr>
      <xdr:spPr>
        <a:xfrm>
          <a:off x="4577715" y="18830925"/>
          <a:ext cx="277096" cy="3533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4</xdr:col>
      <xdr:colOff>91440</xdr:colOff>
      <xdr:row>84</xdr:row>
      <xdr:rowOff>0</xdr:rowOff>
    </xdr:from>
    <xdr:ext cx="277096" cy="357739"/>
    <xdr:sp macro="" textlink="">
      <xdr:nvSpPr>
        <xdr:cNvPr id="3" name="TextBox 1">
          <a:extLst>
            <a:ext uri="{FF2B5EF4-FFF2-40B4-BE49-F238E27FC236}">
              <a16:creationId xmlns:a16="http://schemas.microsoft.com/office/drawing/2014/main" id="{FFD639DD-C805-4A2F-8676-F1FF1ADE12B6}"/>
            </a:ext>
          </a:extLst>
        </xdr:cNvPr>
        <xdr:cNvSpPr txBox="1"/>
      </xdr:nvSpPr>
      <xdr:spPr>
        <a:xfrm>
          <a:off x="4577715" y="18830925"/>
          <a:ext cx="277096" cy="3577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4</xdr:col>
      <xdr:colOff>91440</xdr:colOff>
      <xdr:row>84</xdr:row>
      <xdr:rowOff>0</xdr:rowOff>
    </xdr:from>
    <xdr:ext cx="277096" cy="334749"/>
    <xdr:sp macro="" textlink="">
      <xdr:nvSpPr>
        <xdr:cNvPr id="4" name="TextBox 7">
          <a:extLst>
            <a:ext uri="{FF2B5EF4-FFF2-40B4-BE49-F238E27FC236}">
              <a16:creationId xmlns:a16="http://schemas.microsoft.com/office/drawing/2014/main" id="{D753F9F9-1802-4716-B006-D48DC14B6CF0}"/>
            </a:ext>
          </a:extLst>
        </xdr:cNvPr>
        <xdr:cNvSpPr txBox="1"/>
      </xdr:nvSpPr>
      <xdr:spPr>
        <a:xfrm>
          <a:off x="4577715" y="18830925"/>
          <a:ext cx="277096" cy="334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twoCellAnchor editAs="oneCell">
    <xdr:from>
      <xdr:col>1</xdr:col>
      <xdr:colOff>38100</xdr:colOff>
      <xdr:row>1</xdr:row>
      <xdr:rowOff>123825</xdr:rowOff>
    </xdr:from>
    <xdr:to>
      <xdr:col>1</xdr:col>
      <xdr:colOff>1962150</xdr:colOff>
      <xdr:row>4</xdr:row>
      <xdr:rowOff>4762</xdr:rowOff>
    </xdr:to>
    <xdr:pic>
      <xdr:nvPicPr>
        <xdr:cNvPr id="5" name="Picture 3">
          <a:extLst>
            <a:ext uri="{FF2B5EF4-FFF2-40B4-BE49-F238E27FC236}">
              <a16:creationId xmlns:a16="http://schemas.microsoft.com/office/drawing/2014/main" id="{E84A8CD6-CF2B-4ACE-8FE0-7848EF74C6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4350" y="314325"/>
          <a:ext cx="1924050" cy="452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47625</xdr:colOff>
      <xdr:row>1</xdr:row>
      <xdr:rowOff>47625</xdr:rowOff>
    </xdr:from>
    <xdr:to>
      <xdr:col>1</xdr:col>
      <xdr:colOff>1971675</xdr:colOff>
      <xdr:row>3</xdr:row>
      <xdr:rowOff>104775</xdr:rowOff>
    </xdr:to>
    <xdr:pic>
      <xdr:nvPicPr>
        <xdr:cNvPr id="6" name="Picture 3">
          <a:extLst>
            <a:ext uri="{FF2B5EF4-FFF2-40B4-BE49-F238E27FC236}">
              <a16:creationId xmlns:a16="http://schemas.microsoft.com/office/drawing/2014/main" id="{C4F599F8-A650-408F-8D29-453DD831C1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 y="238125"/>
          <a:ext cx="19240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47625</xdr:colOff>
      <xdr:row>1</xdr:row>
      <xdr:rowOff>47625</xdr:rowOff>
    </xdr:from>
    <xdr:to>
      <xdr:col>1</xdr:col>
      <xdr:colOff>1971675</xdr:colOff>
      <xdr:row>3</xdr:row>
      <xdr:rowOff>104775</xdr:rowOff>
    </xdr:to>
    <xdr:pic>
      <xdr:nvPicPr>
        <xdr:cNvPr id="7" name="Picture 3">
          <a:extLst>
            <a:ext uri="{FF2B5EF4-FFF2-40B4-BE49-F238E27FC236}">
              <a16:creationId xmlns:a16="http://schemas.microsoft.com/office/drawing/2014/main" id="{B8A5A25C-D983-4F23-9827-B643DE4C72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 y="238125"/>
          <a:ext cx="19240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47625</xdr:colOff>
      <xdr:row>1</xdr:row>
      <xdr:rowOff>47625</xdr:rowOff>
    </xdr:from>
    <xdr:to>
      <xdr:col>1</xdr:col>
      <xdr:colOff>1971675</xdr:colOff>
      <xdr:row>3</xdr:row>
      <xdr:rowOff>142875</xdr:rowOff>
    </xdr:to>
    <xdr:pic>
      <xdr:nvPicPr>
        <xdr:cNvPr id="8" name="Picture 3">
          <a:extLst>
            <a:ext uri="{FF2B5EF4-FFF2-40B4-BE49-F238E27FC236}">
              <a16:creationId xmlns:a16="http://schemas.microsoft.com/office/drawing/2014/main" id="{434CDEF6-8931-4F25-A9AC-F74BAE4571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 y="238125"/>
          <a:ext cx="19240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1"/>
  <sheetViews>
    <sheetView tabSelected="1" view="pageLayout" topLeftCell="A15" zoomScaleNormal="100" workbookViewId="0">
      <selection activeCell="B27" sqref="B27:G27"/>
    </sheetView>
  </sheetViews>
  <sheetFormatPr defaultColWidth="9.140625" defaultRowHeight="15"/>
  <cols>
    <col min="1" max="1" width="6.5703125" style="29" customWidth="1"/>
    <col min="2" max="6" width="9.140625" style="29"/>
    <col min="7" max="7" width="11.85546875" style="29" customWidth="1"/>
    <col min="8" max="8" width="18.42578125" style="29" customWidth="1"/>
    <col min="9" max="9" width="4.7109375" style="29" customWidth="1"/>
    <col min="10" max="16384" width="9.140625" style="29"/>
  </cols>
  <sheetData>
    <row r="1" spans="1:9" ht="44.25" customHeight="1">
      <c r="A1" s="1178" t="s">
        <v>1887</v>
      </c>
      <c r="B1" s="1179"/>
      <c r="C1" s="1179"/>
      <c r="D1" s="1179"/>
      <c r="E1" s="1179"/>
      <c r="F1" s="1179"/>
      <c r="G1" s="1179"/>
      <c r="H1" s="1179"/>
      <c r="I1" s="1180"/>
    </row>
    <row r="3" spans="1:9" ht="15" customHeight="1">
      <c r="A3" s="1182" t="s">
        <v>0</v>
      </c>
      <c r="B3" s="1182"/>
      <c r="C3" s="32"/>
      <c r="D3" s="1186" t="s">
        <v>583</v>
      </c>
      <c r="E3" s="1186"/>
      <c r="F3" s="1186"/>
      <c r="G3" s="1186"/>
    </row>
    <row r="4" spans="1:9" ht="15" customHeight="1">
      <c r="A4" s="32"/>
      <c r="B4" s="32"/>
      <c r="C4" s="32"/>
      <c r="D4" s="1187" t="s">
        <v>473</v>
      </c>
      <c r="E4" s="1187"/>
      <c r="F4" s="1187"/>
      <c r="G4" s="1187"/>
    </row>
    <row r="5" spans="1:9" ht="15" customHeight="1">
      <c r="A5" s="32"/>
      <c r="B5" s="32"/>
      <c r="C5" s="32"/>
      <c r="D5" s="1187" t="s">
        <v>474</v>
      </c>
      <c r="E5" s="1187"/>
      <c r="F5" s="1187"/>
      <c r="G5" s="1187"/>
    </row>
    <row r="6" spans="1:9" ht="15" customHeight="1"/>
    <row r="7" spans="1:9" ht="32.25" customHeight="1">
      <c r="A7" s="32" t="s">
        <v>1</v>
      </c>
      <c r="B7" s="33"/>
      <c r="C7" s="33"/>
      <c r="D7" s="1184" t="s">
        <v>1162</v>
      </c>
      <c r="E7" s="1184"/>
      <c r="F7" s="1184"/>
      <c r="G7" s="1184"/>
      <c r="H7" s="1184"/>
      <c r="I7" s="1184"/>
    </row>
    <row r="8" spans="1:9" ht="15" customHeight="1">
      <c r="A8" s="32"/>
      <c r="B8" s="32"/>
      <c r="C8" s="32"/>
      <c r="D8" s="32"/>
      <c r="F8" s="27"/>
      <c r="G8" s="34"/>
      <c r="H8" s="35"/>
      <c r="I8" s="35"/>
    </row>
    <row r="9" spans="1:9" ht="15" customHeight="1">
      <c r="A9" s="1182" t="s">
        <v>2</v>
      </c>
      <c r="B9" s="1182"/>
      <c r="C9" s="1182"/>
      <c r="D9" s="1185" t="s">
        <v>476</v>
      </c>
      <c r="E9" s="1185"/>
      <c r="F9" s="1185" t="s">
        <v>477</v>
      </c>
      <c r="G9" s="1185"/>
      <c r="H9" s="36"/>
      <c r="I9" s="35"/>
    </row>
    <row r="11" spans="1:9" ht="15" customHeight="1">
      <c r="C11" s="1183" t="s">
        <v>342</v>
      </c>
      <c r="D11" s="1183"/>
      <c r="E11" s="1183"/>
      <c r="F11" s="1183"/>
      <c r="G11" s="1183"/>
    </row>
    <row r="13" spans="1:9" s="37" customFormat="1" ht="29.25" customHeight="1">
      <c r="B13" s="1174" t="s">
        <v>346</v>
      </c>
      <c r="C13" s="1174"/>
      <c r="D13" s="1174"/>
      <c r="E13" s="1174"/>
      <c r="F13" s="1174"/>
      <c r="G13" s="1174"/>
      <c r="H13" s="930">
        <f>'GRAĐ-OBRT-HIDRO'!H72</f>
        <v>0</v>
      </c>
    </row>
    <row r="14" spans="1:9">
      <c r="H14" s="930"/>
    </row>
    <row r="15" spans="1:9" s="37" customFormat="1" ht="14.25" customHeight="1">
      <c r="B15" s="1174" t="s">
        <v>936</v>
      </c>
      <c r="C15" s="1174"/>
      <c r="D15" s="1174"/>
      <c r="E15" s="1174"/>
      <c r="F15" s="1174"/>
      <c r="G15" s="1174"/>
      <c r="H15" s="930">
        <f>SUM('PARKIRALIŠTE GRADJ RADOVI'!F343:G349)</f>
        <v>0</v>
      </c>
    </row>
    <row r="16" spans="1:9" s="37" customFormat="1" ht="14.25" customHeight="1">
      <c r="B16" s="1174"/>
      <c r="C16" s="1174"/>
      <c r="D16" s="1174"/>
      <c r="E16" s="1174"/>
      <c r="F16" s="1174"/>
      <c r="G16" s="1174"/>
      <c r="H16" s="930"/>
    </row>
    <row r="17" spans="1:9" s="37" customFormat="1" ht="14.25" customHeight="1">
      <c r="A17" s="7"/>
      <c r="B17" s="1173" t="s">
        <v>935</v>
      </c>
      <c r="C17" s="1173"/>
      <c r="D17" s="1173"/>
      <c r="E17" s="1173"/>
      <c r="F17" s="1173"/>
      <c r="G17" s="1173"/>
      <c r="H17" s="930">
        <f>'PARKIRALIŠTE ODVODNJA'!G287</f>
        <v>0</v>
      </c>
    </row>
    <row r="18" spans="1:9" s="37" customFormat="1" ht="14.25" customHeight="1">
      <c r="A18" s="7"/>
      <c r="B18" s="1173"/>
      <c r="C18" s="1173"/>
      <c r="D18" s="1173"/>
      <c r="E18" s="1173"/>
      <c r="F18" s="1173"/>
      <c r="G18" s="1173"/>
      <c r="H18" s="930"/>
    </row>
    <row r="19" spans="1:9" s="37" customFormat="1" ht="14.25" customHeight="1">
      <c r="A19" s="7"/>
      <c r="B19" s="1173" t="s">
        <v>206</v>
      </c>
      <c r="C19" s="1173"/>
      <c r="D19" s="1173"/>
      <c r="E19" s="1173"/>
      <c r="F19" s="1173"/>
      <c r="G19" s="1173"/>
      <c r="H19" s="930">
        <f>ELEKTROINSTALACIJE!F477</f>
        <v>0</v>
      </c>
    </row>
    <row r="20" spans="1:9">
      <c r="A20" s="5"/>
      <c r="B20" s="5"/>
      <c r="C20" s="5"/>
      <c r="D20" s="5"/>
      <c r="E20" s="5"/>
      <c r="F20" s="5"/>
      <c r="G20" s="5"/>
      <c r="H20" s="930"/>
    </row>
    <row r="21" spans="1:9" s="37" customFormat="1" ht="16.5" customHeight="1">
      <c r="A21" s="7"/>
      <c r="B21" s="1173" t="s">
        <v>1164</v>
      </c>
      <c r="C21" s="1173"/>
      <c r="D21" s="1173"/>
      <c r="E21" s="1173"/>
      <c r="F21" s="1173"/>
      <c r="G21" s="1173"/>
      <c r="H21" s="930">
        <f>'VATRODOJAVA (2)'!F134</f>
        <v>0</v>
      </c>
    </row>
    <row r="22" spans="1:9" s="37" customFormat="1" ht="16.5" customHeight="1">
      <c r="B22" s="1173"/>
      <c r="C22" s="1173"/>
      <c r="D22" s="1173"/>
      <c r="E22" s="1173"/>
      <c r="F22" s="1173"/>
      <c r="G22" s="1173"/>
      <c r="H22" s="930"/>
    </row>
    <row r="23" spans="1:9" s="37" customFormat="1" ht="16.5" customHeight="1">
      <c r="B23" s="1173" t="s">
        <v>207</v>
      </c>
      <c r="C23" s="1173"/>
      <c r="D23" s="1173"/>
      <c r="E23" s="1173"/>
      <c r="F23" s="1173"/>
      <c r="G23" s="1173"/>
      <c r="H23" s="930">
        <f>STROJARSTVO!E20</f>
        <v>0</v>
      </c>
    </row>
    <row r="24" spans="1:9" s="37" customFormat="1" ht="16.5" customHeight="1">
      <c r="B24" s="1173"/>
      <c r="C24" s="1173"/>
      <c r="D24" s="1173"/>
      <c r="E24" s="1173"/>
      <c r="F24" s="1173"/>
      <c r="G24" s="1173"/>
      <c r="H24" s="930"/>
    </row>
    <row r="25" spans="1:9" s="37" customFormat="1" ht="16.5" customHeight="1">
      <c r="B25" s="1173" t="s">
        <v>1163</v>
      </c>
      <c r="C25" s="1173"/>
      <c r="D25" s="1173"/>
      <c r="E25" s="1173"/>
      <c r="F25" s="1173"/>
      <c r="G25" s="1173"/>
      <c r="H25" s="930">
        <f>OPREMA!F196</f>
        <v>0</v>
      </c>
    </row>
    <row r="26" spans="1:9" s="37" customFormat="1" ht="16.5" customHeight="1">
      <c r="B26" s="1113"/>
      <c r="C26" s="1113"/>
      <c r="D26" s="1113"/>
      <c r="E26" s="1113"/>
      <c r="F26" s="1113"/>
      <c r="G26" s="1113"/>
      <c r="H26" s="930"/>
    </row>
    <row r="27" spans="1:9" s="37" customFormat="1" ht="16.5" customHeight="1">
      <c r="B27" s="1173" t="s">
        <v>1676</v>
      </c>
      <c r="C27" s="1173"/>
      <c r="D27" s="1173"/>
      <c r="E27" s="1173"/>
      <c r="F27" s="1173"/>
      <c r="G27" s="1173"/>
      <c r="H27" s="930">
        <f>FOTONAPON!F149</f>
        <v>0</v>
      </c>
    </row>
    <row r="28" spans="1:9" s="37" customFormat="1" ht="16.5" customHeight="1">
      <c r="A28" s="7"/>
      <c r="B28" s="1173"/>
      <c r="C28" s="1173"/>
      <c r="D28" s="1173"/>
      <c r="E28" s="1173"/>
      <c r="F28" s="1173"/>
      <c r="G28" s="1173"/>
      <c r="H28" s="930"/>
    </row>
    <row r="29" spans="1:9" s="37" customFormat="1" ht="16.5" customHeight="1">
      <c r="A29" s="7"/>
      <c r="B29" s="1173" t="s">
        <v>1165</v>
      </c>
      <c r="C29" s="1173"/>
      <c r="D29" s="1173"/>
      <c r="E29" s="1173"/>
      <c r="F29" s="1173"/>
      <c r="G29" s="1173"/>
      <c r="H29" s="930">
        <f>VIDEONADZOR!I34</f>
        <v>0</v>
      </c>
    </row>
    <row r="30" spans="1:9">
      <c r="A30" s="38"/>
      <c r="B30" s="38"/>
      <c r="C30" s="38"/>
      <c r="D30" s="38"/>
      <c r="E30" s="38"/>
      <c r="F30" s="38"/>
      <c r="G30" s="38"/>
      <c r="H30" s="931"/>
      <c r="I30" s="38"/>
    </row>
    <row r="31" spans="1:9" ht="19.5" customHeight="1">
      <c r="A31" s="1181" t="s">
        <v>347</v>
      </c>
      <c r="B31" s="1181"/>
      <c r="C31" s="1181"/>
      <c r="D31" s="1181"/>
      <c r="E31" s="1181"/>
      <c r="H31" s="930">
        <f>SUM(H13:H30)</f>
        <v>0</v>
      </c>
    </row>
    <row r="32" spans="1:9" ht="15" customHeight="1">
      <c r="C32" s="40" t="s">
        <v>343</v>
      </c>
      <c r="D32" s="1175" t="s">
        <v>344</v>
      </c>
      <c r="E32" s="1175"/>
      <c r="F32" s="38"/>
      <c r="G32" s="38"/>
      <c r="H32" s="931">
        <f>H31*0.25</f>
        <v>0</v>
      </c>
      <c r="I32" s="38"/>
    </row>
    <row r="33" spans="1:9">
      <c r="H33" s="932"/>
    </row>
    <row r="34" spans="1:9" ht="18.75">
      <c r="A34" s="1177" t="s">
        <v>348</v>
      </c>
      <c r="B34" s="1177"/>
      <c r="C34" s="1177"/>
      <c r="D34" s="1177"/>
      <c r="E34" s="1177"/>
      <c r="F34" s="39"/>
      <c r="G34" s="39"/>
      <c r="H34" s="933">
        <f>H31+H32</f>
        <v>0</v>
      </c>
      <c r="I34" s="39"/>
    </row>
    <row r="37" spans="1:9" ht="15" customHeight="1">
      <c r="A37" s="1176"/>
      <c r="B37" s="1176"/>
      <c r="C37" s="1176"/>
      <c r="D37" s="1176"/>
      <c r="E37" s="1176"/>
      <c r="F37" s="1176"/>
    </row>
    <row r="38" spans="1:9" ht="15" customHeight="1">
      <c r="D38" s="1176"/>
      <c r="E38" s="1176"/>
      <c r="F38" s="1176"/>
    </row>
    <row r="40" spans="1:9">
      <c r="A40" s="1176"/>
      <c r="B40" s="1176"/>
      <c r="C40" s="1176"/>
      <c r="D40" s="1176"/>
      <c r="E40" s="1176"/>
      <c r="F40" s="1176"/>
    </row>
    <row r="41" spans="1:9">
      <c r="D41" s="1176"/>
      <c r="E41" s="1176"/>
      <c r="F41" s="1176"/>
    </row>
  </sheetData>
  <mergeCells count="33">
    <mergeCell ref="B29:G29"/>
    <mergeCell ref="B28:G28"/>
    <mergeCell ref="A1:I1"/>
    <mergeCell ref="B13:G13"/>
    <mergeCell ref="B19:G19"/>
    <mergeCell ref="B21:G21"/>
    <mergeCell ref="A31:E31"/>
    <mergeCell ref="A3:B3"/>
    <mergeCell ref="C11:G11"/>
    <mergeCell ref="D7:I7"/>
    <mergeCell ref="D9:E9"/>
    <mergeCell ref="F9:G9"/>
    <mergeCell ref="A9:C9"/>
    <mergeCell ref="D3:G3"/>
    <mergeCell ref="D4:G4"/>
    <mergeCell ref="D5:G5"/>
    <mergeCell ref="B18:G18"/>
    <mergeCell ref="B17:G17"/>
    <mergeCell ref="D32:E32"/>
    <mergeCell ref="D41:F41"/>
    <mergeCell ref="D37:F37"/>
    <mergeCell ref="D38:F38"/>
    <mergeCell ref="A40:C40"/>
    <mergeCell ref="D40:F40"/>
    <mergeCell ref="A34:E34"/>
    <mergeCell ref="A37:C37"/>
    <mergeCell ref="B27:G27"/>
    <mergeCell ref="B16:G16"/>
    <mergeCell ref="B15:G15"/>
    <mergeCell ref="B25:G25"/>
    <mergeCell ref="B24:G24"/>
    <mergeCell ref="B23:G23"/>
    <mergeCell ref="B22:G22"/>
  </mergeCells>
  <pageMargins left="0.7" right="0.7" top="0.75" bottom="0.75" header="0.3" footer="0.3"/>
  <pageSetup paperSize="9" orientation="portrait" r:id="rId1"/>
  <headerFooter>
    <oddFooter xml:space="preserve">&amp;L&amp;"Times New Roman,Regular"Rijeka, 03.2023.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7:X687"/>
  <sheetViews>
    <sheetView view="pageLayout" topLeftCell="A146" zoomScaleNormal="100" zoomScaleSheetLayoutView="100" workbookViewId="0">
      <selection activeCell="B628" sqref="B628:H628"/>
    </sheetView>
  </sheetViews>
  <sheetFormatPr defaultColWidth="9.140625" defaultRowHeight="15"/>
  <cols>
    <col min="1" max="1" width="5.7109375" style="47" customWidth="1"/>
    <col min="2" max="2" width="6.28515625" style="47" customWidth="1"/>
    <col min="3" max="3" width="9.140625" style="47"/>
    <col min="4" max="4" width="7.7109375" style="47" customWidth="1"/>
    <col min="5" max="5" width="6.85546875" style="47" customWidth="1"/>
    <col min="6" max="6" width="7.7109375" style="51" customWidth="1"/>
    <col min="7" max="7" width="9.42578125" style="48" customWidth="1"/>
    <col min="8" max="8" width="23.140625" style="46" customWidth="1"/>
    <col min="9" max="9" width="14.85546875" style="46" customWidth="1"/>
    <col min="10" max="16384" width="9.140625" style="3"/>
  </cols>
  <sheetData>
    <row r="7" spans="1:9" ht="19.7" customHeight="1">
      <c r="A7" s="565" t="s">
        <v>0</v>
      </c>
      <c r="B7" s="566"/>
      <c r="C7" s="566"/>
      <c r="D7" s="566"/>
      <c r="E7" s="1206" t="s">
        <v>583</v>
      </c>
      <c r="F7" s="1206"/>
      <c r="G7" s="1206"/>
      <c r="H7" s="1206"/>
    </row>
    <row r="8" spans="1:9" ht="19.7" customHeight="1">
      <c r="A8" s="566"/>
      <c r="B8" s="566"/>
      <c r="C8" s="566"/>
      <c r="D8" s="566"/>
      <c r="E8" s="1204" t="s">
        <v>473</v>
      </c>
      <c r="F8" s="1204"/>
      <c r="G8" s="1204"/>
      <c r="H8" s="1204"/>
    </row>
    <row r="9" spans="1:9" ht="19.7" customHeight="1">
      <c r="A9" s="566"/>
      <c r="B9" s="566"/>
      <c r="C9" s="566"/>
      <c r="D9" s="566"/>
      <c r="E9" s="1204" t="s">
        <v>474</v>
      </c>
      <c r="F9" s="1204"/>
      <c r="G9" s="1204"/>
      <c r="H9" s="1204"/>
    </row>
    <row r="10" spans="1:9" ht="19.7" customHeight="1">
      <c r="A10" s="566"/>
      <c r="B10" s="566"/>
      <c r="C10" s="566"/>
      <c r="D10" s="566"/>
      <c r="E10" s="567"/>
      <c r="F10" s="568"/>
      <c r="G10" s="569"/>
      <c r="H10" s="570"/>
    </row>
    <row r="11" spans="1:9">
      <c r="A11" s="566"/>
      <c r="B11" s="566"/>
      <c r="C11" s="566"/>
      <c r="D11" s="566"/>
    </row>
    <row r="12" spans="1:9" ht="28.35" customHeight="1">
      <c r="A12" s="571" t="s">
        <v>1</v>
      </c>
      <c r="B12" s="571"/>
      <c r="C12" s="571"/>
      <c r="D12" s="571"/>
      <c r="E12" s="1208" t="s">
        <v>475</v>
      </c>
      <c r="F12" s="1208"/>
      <c r="G12" s="1208"/>
      <c r="H12" s="1208"/>
      <c r="I12" s="1208"/>
    </row>
    <row r="13" spans="1:9">
      <c r="A13" s="566"/>
      <c r="B13" s="566"/>
      <c r="C13" s="566"/>
      <c r="D13" s="566"/>
    </row>
    <row r="14" spans="1:9" ht="19.7" customHeight="1">
      <c r="A14" s="1206" t="s">
        <v>2</v>
      </c>
      <c r="B14" s="1206"/>
      <c r="C14" s="1206"/>
      <c r="D14" s="572"/>
      <c r="E14" s="1188" t="s">
        <v>476</v>
      </c>
      <c r="F14" s="1188"/>
    </row>
    <row r="15" spans="1:9" ht="19.7" customHeight="1">
      <c r="A15" s="566"/>
      <c r="B15" s="566"/>
      <c r="C15" s="566"/>
      <c r="D15" s="566"/>
      <c r="E15" s="1188" t="s">
        <v>477</v>
      </c>
      <c r="F15" s="1188"/>
    </row>
    <row r="16" spans="1:9" ht="19.7" customHeight="1">
      <c r="A16" s="566"/>
      <c r="B16" s="566"/>
      <c r="C16" s="566"/>
      <c r="D16" s="566"/>
      <c r="E16" s="52"/>
      <c r="F16" s="568"/>
    </row>
    <row r="17" spans="1:8">
      <c r="A17" s="566"/>
      <c r="B17" s="566"/>
      <c r="C17" s="566"/>
      <c r="D17" s="566"/>
    </row>
    <row r="18" spans="1:8" ht="19.7" customHeight="1">
      <c r="A18" s="1211" t="s">
        <v>1446</v>
      </c>
      <c r="B18" s="1211"/>
      <c r="C18" s="1211"/>
      <c r="D18" s="615"/>
      <c r="E18" s="1215" t="s">
        <v>1447</v>
      </c>
      <c r="F18" s="1215"/>
      <c r="G18" s="1215"/>
      <c r="H18" s="1215"/>
    </row>
    <row r="19" spans="1:8" ht="19.7" customHeight="1">
      <c r="A19" s="615"/>
      <c r="B19" s="615"/>
      <c r="C19" s="615"/>
      <c r="D19" s="615"/>
      <c r="E19" s="616"/>
      <c r="F19" s="617"/>
      <c r="G19" s="618"/>
      <c r="H19" s="619"/>
    </row>
    <row r="20" spans="1:8">
      <c r="A20" s="613"/>
      <c r="B20" s="613"/>
      <c r="C20" s="613"/>
      <c r="D20" s="613"/>
      <c r="E20"/>
      <c r="F20"/>
      <c r="G20"/>
      <c r="H20"/>
    </row>
    <row r="21" spans="1:8" ht="30" customHeight="1">
      <c r="A21" s="614" t="s">
        <v>1448</v>
      </c>
      <c r="B21" s="614"/>
      <c r="C21" s="614"/>
      <c r="D21" s="614"/>
      <c r="E21" s="1211" t="s">
        <v>1675</v>
      </c>
      <c r="F21" s="1211"/>
      <c r="G21"/>
      <c r="H21"/>
    </row>
    <row r="22" spans="1:8" ht="14.1" customHeight="1">
      <c r="A22" s="571"/>
      <c r="B22" s="571"/>
      <c r="C22" s="571"/>
      <c r="D22" s="571"/>
      <c r="E22" s="572"/>
      <c r="F22" s="573"/>
    </row>
    <row r="24" spans="1:8">
      <c r="A24" s="574" t="s">
        <v>345</v>
      </c>
      <c r="B24" s="574"/>
      <c r="E24" s="574" t="s">
        <v>1888</v>
      </c>
      <c r="F24" s="575"/>
      <c r="G24" s="576"/>
      <c r="H24" s="577"/>
    </row>
    <row r="48" spans="3:7" ht="19.7" customHeight="1">
      <c r="C48" s="1205" t="s">
        <v>3</v>
      </c>
      <c r="D48" s="1205"/>
      <c r="E48" s="1205"/>
      <c r="F48" s="1205"/>
      <c r="G48" s="1205"/>
    </row>
    <row r="49" spans="3:8" ht="19.7" customHeight="1">
      <c r="C49" s="1207" t="s">
        <v>4</v>
      </c>
      <c r="D49" s="1207"/>
      <c r="E49" s="1207"/>
      <c r="F49" s="1207"/>
      <c r="G49" s="1207"/>
    </row>
    <row r="50" spans="3:8" ht="15" customHeight="1">
      <c r="C50" s="1188" t="s">
        <v>335</v>
      </c>
      <c r="D50" s="1188"/>
      <c r="E50" s="1188"/>
      <c r="F50" s="1188"/>
      <c r="G50" s="1188"/>
      <c r="H50" s="934">
        <f>+I156</f>
        <v>0</v>
      </c>
    </row>
    <row r="51" spans="3:8" ht="15" customHeight="1">
      <c r="C51" s="1188" t="s">
        <v>349</v>
      </c>
      <c r="D51" s="1188"/>
      <c r="E51" s="1188"/>
      <c r="F51" s="1188"/>
      <c r="G51" s="1188"/>
      <c r="H51" s="934">
        <f>I215</f>
        <v>0</v>
      </c>
    </row>
    <row r="52" spans="3:8" ht="15" customHeight="1">
      <c r="C52" s="1188" t="s">
        <v>482</v>
      </c>
      <c r="D52" s="1188"/>
      <c r="E52" s="1188"/>
      <c r="F52" s="1188"/>
      <c r="G52" s="1188"/>
      <c r="H52" s="934">
        <f>I242</f>
        <v>0</v>
      </c>
    </row>
    <row r="53" spans="3:8" ht="31.5" customHeight="1">
      <c r="C53" s="1188" t="s">
        <v>500</v>
      </c>
      <c r="D53" s="1188"/>
      <c r="E53" s="1188"/>
      <c r="F53" s="1188"/>
      <c r="G53" s="1188"/>
      <c r="H53" s="934">
        <f>I289</f>
        <v>0</v>
      </c>
    </row>
    <row r="54" spans="3:8" ht="15" customHeight="1">
      <c r="C54" s="1188" t="s">
        <v>501</v>
      </c>
      <c r="D54" s="1188"/>
      <c r="E54" s="1188"/>
      <c r="F54" s="1188"/>
      <c r="G54" s="1188"/>
      <c r="H54" s="934">
        <f>I324</f>
        <v>0</v>
      </c>
    </row>
    <row r="55" spans="3:8" ht="15" customHeight="1">
      <c r="C55" s="1188" t="s">
        <v>502</v>
      </c>
      <c r="D55" s="1188"/>
      <c r="E55" s="1188"/>
      <c r="F55" s="1188"/>
      <c r="G55" s="1188"/>
      <c r="H55" s="934">
        <f>I375</f>
        <v>0</v>
      </c>
    </row>
    <row r="56" spans="3:8" ht="15" customHeight="1">
      <c r="C56" s="1188" t="s">
        <v>503</v>
      </c>
      <c r="D56" s="1188"/>
      <c r="E56" s="1188"/>
      <c r="F56" s="1188"/>
      <c r="G56" s="1188"/>
      <c r="H56" s="934">
        <f>I404</f>
        <v>0</v>
      </c>
    </row>
    <row r="57" spans="3:8" ht="15" customHeight="1">
      <c r="C57" s="1188" t="s">
        <v>504</v>
      </c>
      <c r="D57" s="1188"/>
      <c r="E57" s="1188"/>
      <c r="F57" s="1188"/>
      <c r="G57" s="1188"/>
      <c r="H57" s="934">
        <f>I444</f>
        <v>0</v>
      </c>
    </row>
    <row r="58" spans="3:8" ht="15" customHeight="1">
      <c r="F58" s="1208" t="s">
        <v>205</v>
      </c>
      <c r="G58" s="1208"/>
      <c r="H58" s="935">
        <f>SUM(H50:H57)</f>
        <v>0</v>
      </c>
    </row>
    <row r="59" spans="3:8" ht="15.75" customHeight="1">
      <c r="C59" s="1207" t="s">
        <v>5</v>
      </c>
      <c r="D59" s="1207"/>
      <c r="E59" s="1207"/>
      <c r="F59" s="1207"/>
      <c r="G59" s="1207"/>
      <c r="H59" s="934"/>
    </row>
    <row r="60" spans="3:8" ht="15" customHeight="1">
      <c r="C60" s="1188" t="s">
        <v>505</v>
      </c>
      <c r="D60" s="1188"/>
      <c r="E60" s="1188"/>
      <c r="F60" s="1188"/>
      <c r="G60" s="1188"/>
      <c r="H60" s="934">
        <f>I500</f>
        <v>0</v>
      </c>
    </row>
    <row r="61" spans="3:8" ht="15" customHeight="1">
      <c r="C61" s="1188" t="s">
        <v>506</v>
      </c>
      <c r="D61" s="1188"/>
      <c r="E61" s="1188"/>
      <c r="F61" s="1188"/>
      <c r="G61" s="1188"/>
      <c r="H61" s="934">
        <f>I524</f>
        <v>0</v>
      </c>
    </row>
    <row r="62" spans="3:8" ht="15" customHeight="1">
      <c r="C62" s="1188" t="s">
        <v>549</v>
      </c>
      <c r="D62" s="1188"/>
      <c r="E62" s="1188"/>
      <c r="F62" s="1188"/>
      <c r="G62" s="1188"/>
      <c r="H62" s="934">
        <f>I542</f>
        <v>0</v>
      </c>
    </row>
    <row r="63" spans="3:8" ht="15" customHeight="1">
      <c r="C63" s="1188" t="s">
        <v>584</v>
      </c>
      <c r="D63" s="1188"/>
      <c r="E63" s="1188"/>
      <c r="F63" s="1188"/>
      <c r="G63" s="1188"/>
      <c r="H63" s="934">
        <f>I554</f>
        <v>0</v>
      </c>
    </row>
    <row r="64" spans="3:8" ht="15" customHeight="1">
      <c r="C64" s="1188" t="s">
        <v>585</v>
      </c>
      <c r="D64" s="1188"/>
      <c r="E64" s="1188"/>
      <c r="F64" s="1188"/>
      <c r="G64" s="1188"/>
      <c r="H64" s="934">
        <f>I579</f>
        <v>0</v>
      </c>
    </row>
    <row r="65" spans="1:9" ht="15" customHeight="1">
      <c r="C65" s="1188" t="s">
        <v>560</v>
      </c>
      <c r="D65" s="1188"/>
      <c r="E65" s="1188"/>
      <c r="F65" s="1188"/>
      <c r="G65" s="1188"/>
      <c r="H65" s="934">
        <f>I617</f>
        <v>0</v>
      </c>
    </row>
    <row r="66" spans="1:9" ht="15" customHeight="1">
      <c r="C66" s="1188" t="s">
        <v>563</v>
      </c>
      <c r="D66" s="1188"/>
      <c r="E66" s="1188"/>
      <c r="F66" s="1188"/>
      <c r="G66" s="1188"/>
      <c r="H66" s="934">
        <f>I625</f>
        <v>0</v>
      </c>
    </row>
    <row r="67" spans="1:9">
      <c r="C67" s="573"/>
      <c r="D67" s="573"/>
      <c r="E67" s="573"/>
      <c r="F67" s="1208" t="s">
        <v>205</v>
      </c>
      <c r="G67" s="1208"/>
      <c r="H67" s="935">
        <f>SUM(H60:H66)</f>
        <v>0</v>
      </c>
    </row>
    <row r="68" spans="1:9" ht="15" customHeight="1">
      <c r="C68" s="1207" t="s">
        <v>185</v>
      </c>
      <c r="D68" s="1207"/>
      <c r="E68" s="1207"/>
      <c r="F68" s="1207"/>
      <c r="G68" s="1207"/>
      <c r="H68" s="934"/>
    </row>
    <row r="69" spans="1:9">
      <c r="C69" s="1188" t="str">
        <f>+A626</f>
        <v xml:space="preserve">16. HIDROINSTALATERSKI  RADOVI </v>
      </c>
      <c r="D69" s="1188"/>
      <c r="E69" s="1188"/>
      <c r="F69" s="1188"/>
      <c r="G69" s="1188"/>
      <c r="H69" s="934">
        <f>I669</f>
        <v>0</v>
      </c>
    </row>
    <row r="70" spans="1:9">
      <c r="F70" s="1208" t="s">
        <v>205</v>
      </c>
      <c r="G70" s="1208"/>
      <c r="H70" s="935">
        <f>H69</f>
        <v>0</v>
      </c>
    </row>
    <row r="71" spans="1:9">
      <c r="H71" s="934"/>
    </row>
    <row r="72" spans="1:9" ht="21" customHeight="1">
      <c r="C72" s="1209" t="s">
        <v>208</v>
      </c>
      <c r="D72" s="1209"/>
      <c r="E72" s="1209"/>
      <c r="H72" s="936">
        <f>H58+H67+H70</f>
        <v>0</v>
      </c>
    </row>
    <row r="73" spans="1:9" ht="14.25" customHeight="1">
      <c r="C73" s="1210" t="s">
        <v>209</v>
      </c>
      <c r="D73" s="1210"/>
      <c r="E73" s="1210"/>
      <c r="H73" s="934">
        <f>H72*0.25</f>
        <v>0</v>
      </c>
    </row>
    <row r="74" spans="1:9" ht="20.25" customHeight="1">
      <c r="C74" s="1209" t="s">
        <v>210</v>
      </c>
      <c r="D74" s="1209"/>
      <c r="E74" s="1209"/>
      <c r="F74" s="1209"/>
      <c r="H74" s="936">
        <f>H72+H73</f>
        <v>0</v>
      </c>
    </row>
    <row r="77" spans="1:9" ht="15" customHeight="1">
      <c r="C77" s="1208" t="s">
        <v>6</v>
      </c>
      <c r="D77" s="1208"/>
      <c r="E77" s="1208"/>
      <c r="F77" s="1208"/>
      <c r="G77" s="1208"/>
      <c r="H77" s="1208"/>
    </row>
    <row r="79" spans="1:9" ht="15" customHeight="1">
      <c r="A79" s="1188" t="s">
        <v>7</v>
      </c>
      <c r="B79" s="1188"/>
      <c r="C79" s="1188"/>
      <c r="D79" s="1188"/>
      <c r="E79" s="1188"/>
      <c r="F79" s="1188"/>
      <c r="G79" s="1188"/>
      <c r="H79" s="1188"/>
      <c r="I79" s="1188"/>
    </row>
    <row r="80" spans="1:9" ht="241.5" customHeight="1">
      <c r="A80" s="1188" t="s">
        <v>332</v>
      </c>
      <c r="B80" s="1188"/>
      <c r="C80" s="1188"/>
      <c r="D80" s="1188"/>
      <c r="E80" s="1188"/>
      <c r="F80" s="1188"/>
      <c r="G80" s="1188"/>
      <c r="H80" s="1188"/>
      <c r="I80" s="1188"/>
    </row>
    <row r="81" spans="1:23" ht="15" customHeight="1">
      <c r="A81" s="578" t="s">
        <v>8</v>
      </c>
      <c r="B81" s="578"/>
      <c r="C81" s="578"/>
      <c r="D81" s="578"/>
      <c r="E81" s="578"/>
      <c r="J81" s="5"/>
      <c r="K81" s="5"/>
      <c r="L81" s="6"/>
      <c r="M81" s="6"/>
      <c r="N81" s="5"/>
      <c r="O81" s="5"/>
      <c r="P81" s="5"/>
      <c r="Q81" s="5"/>
      <c r="R81" s="5"/>
      <c r="S81" s="5"/>
      <c r="T81" s="5"/>
      <c r="U81" s="5"/>
      <c r="V81" s="5"/>
      <c r="W81" s="5"/>
    </row>
    <row r="82" spans="1:23" ht="15" customHeight="1">
      <c r="A82" s="1199" t="s">
        <v>334</v>
      </c>
      <c r="B82" s="1199"/>
      <c r="C82" s="1199"/>
      <c r="D82" s="1199"/>
      <c r="E82" s="1199"/>
      <c r="F82" s="1199"/>
      <c r="G82" s="1199"/>
      <c r="H82" s="1199"/>
      <c r="I82" s="1199"/>
      <c r="J82" s="7"/>
      <c r="K82" s="7"/>
      <c r="L82" s="7"/>
      <c r="M82" s="7"/>
      <c r="N82" s="7"/>
      <c r="O82" s="7"/>
      <c r="P82" s="7"/>
      <c r="Q82" s="7"/>
      <c r="R82" s="7"/>
      <c r="S82" s="7"/>
      <c r="T82" s="7"/>
      <c r="U82" s="7"/>
      <c r="V82" s="7"/>
      <c r="W82" s="7"/>
    </row>
    <row r="83" spans="1:23">
      <c r="A83" s="1188" t="s">
        <v>9</v>
      </c>
      <c r="B83" s="1188"/>
      <c r="C83" s="1188"/>
      <c r="D83" s="1188"/>
      <c r="E83" s="1188"/>
      <c r="F83" s="1188"/>
      <c r="G83" s="1188"/>
      <c r="H83" s="1188"/>
      <c r="I83" s="1188"/>
      <c r="J83" s="8"/>
      <c r="K83" s="8"/>
      <c r="L83" s="8"/>
      <c r="M83" s="8"/>
      <c r="N83" s="8"/>
      <c r="O83" s="8"/>
      <c r="P83" s="8"/>
      <c r="Q83" s="8"/>
      <c r="R83" s="8"/>
      <c r="S83" s="8"/>
      <c r="T83" s="8"/>
      <c r="U83" s="8"/>
      <c r="V83" s="8"/>
      <c r="W83" s="8"/>
    </row>
    <row r="84" spans="1:23" ht="15" customHeight="1">
      <c r="A84" s="1199" t="s">
        <v>10</v>
      </c>
      <c r="B84" s="1199"/>
      <c r="C84" s="1199"/>
      <c r="D84" s="1199"/>
      <c r="E84" s="1199"/>
      <c r="F84" s="1199"/>
      <c r="G84" s="1199"/>
      <c r="H84" s="1199"/>
      <c r="I84" s="1199"/>
      <c r="J84" s="8"/>
      <c r="K84" s="8"/>
      <c r="L84" s="8"/>
      <c r="M84" s="8"/>
      <c r="N84" s="8"/>
      <c r="O84" s="8"/>
      <c r="P84" s="8"/>
      <c r="Q84" s="8"/>
      <c r="R84" s="8"/>
      <c r="S84" s="8"/>
      <c r="T84" s="8"/>
      <c r="U84" s="8"/>
      <c r="V84" s="8"/>
      <c r="W84" s="8"/>
    </row>
    <row r="85" spans="1:23" ht="15" customHeight="1">
      <c r="A85" s="1199" t="s">
        <v>11</v>
      </c>
      <c r="B85" s="1199"/>
      <c r="C85" s="1199"/>
      <c r="D85" s="1199"/>
      <c r="E85" s="1199"/>
      <c r="F85" s="1199"/>
      <c r="G85" s="1199"/>
      <c r="H85" s="1199"/>
      <c r="I85" s="1199"/>
      <c r="J85" s="8"/>
      <c r="K85" s="8"/>
      <c r="L85" s="8"/>
      <c r="M85" s="8"/>
      <c r="N85" s="8"/>
      <c r="O85" s="8"/>
      <c r="P85" s="8"/>
      <c r="Q85" s="8"/>
      <c r="R85" s="8"/>
      <c r="S85" s="8"/>
      <c r="T85" s="8"/>
      <c r="U85" s="8"/>
      <c r="V85" s="8"/>
      <c r="W85" s="8"/>
    </row>
    <row r="86" spans="1:23" ht="15" customHeight="1">
      <c r="A86" s="1199" t="s">
        <v>12</v>
      </c>
      <c r="B86" s="1199"/>
      <c r="C86" s="1199"/>
      <c r="D86" s="1199"/>
      <c r="E86" s="1199"/>
      <c r="F86" s="1199"/>
      <c r="G86" s="1199"/>
      <c r="H86" s="1199"/>
      <c r="I86" s="1199"/>
      <c r="J86" s="8"/>
      <c r="K86" s="8"/>
      <c r="L86" s="8"/>
      <c r="M86" s="8"/>
      <c r="N86" s="8"/>
      <c r="O86" s="8"/>
      <c r="P86" s="8"/>
      <c r="Q86" s="8"/>
      <c r="R86" s="8"/>
      <c r="S86" s="8"/>
      <c r="T86" s="8"/>
      <c r="U86" s="8"/>
      <c r="V86" s="8"/>
      <c r="W86" s="8"/>
    </row>
    <row r="87" spans="1:23" ht="15" customHeight="1">
      <c r="A87" s="1199" t="s">
        <v>13</v>
      </c>
      <c r="B87" s="1199"/>
      <c r="C87" s="1199"/>
      <c r="D87" s="1199"/>
      <c r="E87" s="1199"/>
      <c r="F87" s="1199"/>
      <c r="G87" s="1199"/>
      <c r="H87" s="1199"/>
      <c r="I87" s="1199"/>
      <c r="J87" s="8"/>
      <c r="K87" s="8"/>
      <c r="L87" s="8"/>
      <c r="M87" s="8"/>
      <c r="N87" s="8"/>
      <c r="O87" s="8"/>
      <c r="P87" s="8"/>
      <c r="Q87" s="8"/>
      <c r="R87" s="8"/>
      <c r="S87" s="8"/>
      <c r="T87" s="8"/>
      <c r="U87" s="8"/>
      <c r="V87" s="8"/>
      <c r="W87" s="8"/>
    </row>
    <row r="88" spans="1:23" ht="15" customHeight="1">
      <c r="A88" s="1199" t="s">
        <v>14</v>
      </c>
      <c r="B88" s="1199"/>
      <c r="C88" s="1199"/>
      <c r="D88" s="1199"/>
      <c r="E88" s="1199"/>
      <c r="F88" s="1199"/>
      <c r="G88" s="1199"/>
      <c r="H88" s="1199"/>
      <c r="I88" s="1199"/>
      <c r="J88" s="7"/>
      <c r="K88" s="7"/>
      <c r="L88" s="7"/>
      <c r="M88" s="7"/>
      <c r="N88" s="7"/>
      <c r="O88" s="7"/>
      <c r="P88" s="7"/>
      <c r="Q88" s="7"/>
      <c r="R88" s="7"/>
      <c r="S88" s="7"/>
      <c r="T88" s="7"/>
      <c r="U88" s="7"/>
      <c r="V88" s="7"/>
      <c r="W88" s="7"/>
    </row>
    <row r="89" spans="1:23" ht="15" customHeight="1">
      <c r="A89" s="1199" t="s">
        <v>15</v>
      </c>
      <c r="B89" s="1199"/>
      <c r="C89" s="1199"/>
      <c r="D89" s="1199"/>
      <c r="E89" s="1199"/>
      <c r="F89" s="1199"/>
      <c r="G89" s="1199"/>
      <c r="H89" s="1199"/>
      <c r="I89" s="1199"/>
      <c r="J89" s="8"/>
      <c r="K89" s="8"/>
      <c r="L89" s="8"/>
      <c r="M89" s="8"/>
      <c r="N89" s="8"/>
      <c r="O89" s="8"/>
      <c r="P89" s="8"/>
      <c r="Q89" s="8"/>
      <c r="R89" s="8"/>
      <c r="S89" s="8"/>
      <c r="T89" s="8"/>
      <c r="U89" s="8"/>
      <c r="V89" s="8"/>
      <c r="W89" s="8"/>
    </row>
    <row r="90" spans="1:23" ht="30" customHeight="1">
      <c r="A90" s="1188" t="s">
        <v>16</v>
      </c>
      <c r="B90" s="1188"/>
      <c r="C90" s="1188"/>
      <c r="D90" s="1188"/>
      <c r="E90" s="1188"/>
      <c r="F90" s="1188"/>
      <c r="G90" s="1188"/>
      <c r="H90" s="1188"/>
      <c r="I90" s="1188"/>
      <c r="J90" s="9"/>
      <c r="K90" s="9"/>
      <c r="L90" s="9"/>
      <c r="M90" s="9"/>
      <c r="N90" s="9"/>
      <c r="O90" s="9"/>
      <c r="P90" s="9"/>
      <c r="Q90" s="9"/>
      <c r="R90" s="9"/>
      <c r="S90" s="9"/>
      <c r="T90" s="9"/>
      <c r="U90" s="9"/>
      <c r="V90" s="9"/>
      <c r="W90" s="9"/>
    </row>
    <row r="91" spans="1:23">
      <c r="A91" s="1199" t="s">
        <v>17</v>
      </c>
      <c r="B91" s="1199"/>
      <c r="C91" s="1199"/>
      <c r="D91" s="1199"/>
      <c r="E91" s="1199"/>
      <c r="F91" s="1199"/>
      <c r="G91" s="1199"/>
      <c r="H91" s="1199"/>
      <c r="I91" s="1199"/>
      <c r="J91" s="8"/>
      <c r="K91" s="8"/>
      <c r="L91" s="8"/>
      <c r="M91" s="8"/>
      <c r="N91" s="8"/>
      <c r="O91" s="8"/>
      <c r="P91" s="8"/>
      <c r="Q91" s="8"/>
      <c r="R91" s="8"/>
      <c r="S91" s="8"/>
      <c r="T91" s="8"/>
      <c r="U91" s="8"/>
      <c r="V91" s="8"/>
      <c r="W91" s="8"/>
    </row>
    <row r="92" spans="1:23" ht="29.25" customHeight="1">
      <c r="A92" s="1188" t="s">
        <v>18</v>
      </c>
      <c r="B92" s="1188"/>
      <c r="C92" s="1188"/>
      <c r="D92" s="1188"/>
      <c r="E92" s="1188"/>
      <c r="F92" s="1188"/>
      <c r="G92" s="1188"/>
      <c r="H92" s="1188"/>
      <c r="I92" s="1188"/>
      <c r="J92" s="10"/>
      <c r="K92" s="10"/>
      <c r="L92" s="10"/>
      <c r="M92" s="10"/>
      <c r="N92" s="10"/>
      <c r="O92" s="10"/>
      <c r="P92" s="10"/>
      <c r="Q92" s="10"/>
      <c r="R92" s="10"/>
      <c r="S92" s="10"/>
      <c r="T92" s="10"/>
      <c r="U92" s="10"/>
      <c r="V92" s="10"/>
      <c r="W92" s="10"/>
    </row>
    <row r="93" spans="1:23" ht="31.5" customHeight="1">
      <c r="A93" s="1188" t="s">
        <v>19</v>
      </c>
      <c r="B93" s="1188"/>
      <c r="C93" s="1188"/>
      <c r="D93" s="1188"/>
      <c r="E93" s="1188"/>
      <c r="F93" s="1188"/>
      <c r="G93" s="1188"/>
      <c r="H93" s="1188"/>
      <c r="I93" s="1188"/>
      <c r="J93" s="10"/>
      <c r="K93" s="10"/>
      <c r="L93" s="10"/>
      <c r="M93" s="10"/>
      <c r="N93" s="10"/>
      <c r="O93" s="10"/>
      <c r="P93" s="10"/>
      <c r="Q93" s="10"/>
      <c r="R93" s="10"/>
      <c r="S93" s="10"/>
      <c r="T93" s="10"/>
      <c r="U93" s="10"/>
      <c r="V93" s="10"/>
      <c r="W93" s="10"/>
    </row>
    <row r="94" spans="1:23">
      <c r="A94" s="1199" t="s">
        <v>20</v>
      </c>
      <c r="B94" s="1199"/>
      <c r="C94" s="1199"/>
      <c r="D94" s="1199"/>
      <c r="E94" s="1199"/>
      <c r="F94" s="1199"/>
      <c r="G94" s="1199"/>
      <c r="H94" s="1199"/>
      <c r="I94" s="1199"/>
      <c r="J94" s="8"/>
      <c r="K94" s="8"/>
      <c r="L94" s="8"/>
      <c r="M94" s="8"/>
      <c r="N94" s="8"/>
      <c r="O94" s="8"/>
      <c r="P94" s="8"/>
      <c r="Q94" s="8"/>
      <c r="R94" s="8"/>
      <c r="S94" s="8"/>
      <c r="T94" s="8"/>
      <c r="U94" s="8"/>
      <c r="V94" s="8"/>
      <c r="W94" s="8"/>
    </row>
    <row r="95" spans="1:23">
      <c r="A95" s="1199" t="s">
        <v>22</v>
      </c>
      <c r="B95" s="1199"/>
      <c r="C95" s="1199"/>
      <c r="D95" s="1199"/>
      <c r="E95" s="1199"/>
      <c r="F95" s="1199"/>
      <c r="G95" s="1199"/>
      <c r="H95" s="1199"/>
      <c r="I95" s="1199"/>
      <c r="J95" s="7"/>
      <c r="K95" s="7"/>
      <c r="L95" s="7"/>
      <c r="M95" s="7"/>
      <c r="N95" s="7"/>
      <c r="O95" s="7"/>
      <c r="P95" s="7"/>
      <c r="Q95" s="7"/>
      <c r="R95" s="7"/>
      <c r="S95" s="7"/>
      <c r="T95" s="7"/>
      <c r="U95" s="7"/>
      <c r="V95" s="7"/>
      <c r="W95" s="7"/>
    </row>
    <row r="96" spans="1:23" ht="32.25" customHeight="1">
      <c r="A96" s="1188" t="s">
        <v>21</v>
      </c>
      <c r="B96" s="1188"/>
      <c r="C96" s="1188"/>
      <c r="D96" s="1188"/>
      <c r="E96" s="1188"/>
      <c r="F96" s="1188"/>
      <c r="G96" s="1188"/>
      <c r="H96" s="1188"/>
      <c r="I96" s="1188"/>
      <c r="J96" s="10"/>
      <c r="K96" s="10"/>
      <c r="L96" s="10"/>
      <c r="M96" s="10"/>
      <c r="N96" s="10"/>
      <c r="O96" s="10"/>
      <c r="P96" s="10"/>
      <c r="Q96" s="10"/>
      <c r="R96" s="10"/>
      <c r="S96" s="10"/>
      <c r="T96" s="10"/>
      <c r="U96" s="10"/>
      <c r="V96" s="10"/>
      <c r="W96" s="10"/>
    </row>
    <row r="97" spans="1:23" ht="31.5" customHeight="1">
      <c r="A97" s="1188" t="s">
        <v>23</v>
      </c>
      <c r="B97" s="1188"/>
      <c r="C97" s="1188"/>
      <c r="D97" s="1188"/>
      <c r="E97" s="1188"/>
      <c r="F97" s="1188"/>
      <c r="G97" s="1188"/>
      <c r="H97" s="1188"/>
      <c r="I97" s="1188"/>
      <c r="J97" s="10"/>
      <c r="K97" s="10"/>
      <c r="L97" s="10"/>
      <c r="M97" s="10"/>
      <c r="N97" s="10"/>
      <c r="O97" s="10"/>
      <c r="P97" s="10"/>
      <c r="Q97" s="10"/>
      <c r="R97" s="10"/>
      <c r="S97" s="10"/>
      <c r="T97" s="10"/>
      <c r="U97" s="10"/>
      <c r="V97" s="10"/>
      <c r="W97" s="10"/>
    </row>
    <row r="98" spans="1:23" ht="30.75" customHeight="1">
      <c r="A98" s="1188" t="s">
        <v>24</v>
      </c>
      <c r="B98" s="1188"/>
      <c r="C98" s="1188"/>
      <c r="D98" s="1188"/>
      <c r="E98" s="1188"/>
      <c r="F98" s="1188"/>
      <c r="G98" s="1188"/>
      <c r="H98" s="1188"/>
      <c r="I98" s="1188"/>
      <c r="J98" s="10"/>
      <c r="K98" s="10"/>
      <c r="L98" s="10"/>
      <c r="M98" s="10"/>
      <c r="N98" s="10"/>
      <c r="O98" s="10"/>
      <c r="P98" s="10"/>
      <c r="Q98" s="10"/>
      <c r="R98" s="10"/>
      <c r="S98" s="10"/>
      <c r="T98" s="10"/>
      <c r="U98" s="10"/>
      <c r="V98" s="10"/>
      <c r="W98" s="10"/>
    </row>
    <row r="99" spans="1:23" ht="78" customHeight="1">
      <c r="A99" s="1188" t="s">
        <v>154</v>
      </c>
      <c r="B99" s="1188"/>
      <c r="C99" s="1188"/>
      <c r="D99" s="1188"/>
      <c r="E99" s="1188"/>
      <c r="F99" s="1188"/>
      <c r="G99" s="1188"/>
      <c r="H99" s="1188"/>
      <c r="I99" s="1188"/>
      <c r="J99" s="10"/>
      <c r="K99" s="10"/>
      <c r="L99" s="10"/>
      <c r="M99" s="10"/>
      <c r="N99" s="10"/>
      <c r="O99" s="10"/>
      <c r="P99" s="10"/>
      <c r="Q99" s="10"/>
      <c r="R99" s="10"/>
      <c r="S99" s="10"/>
      <c r="T99" s="10"/>
      <c r="U99" s="10"/>
      <c r="V99" s="10"/>
      <c r="W99" s="10"/>
    </row>
    <row r="100" spans="1:23" ht="15" customHeight="1">
      <c r="A100" s="52"/>
      <c r="B100" s="52"/>
      <c r="C100" s="52"/>
      <c r="D100" s="52"/>
      <c r="E100" s="52"/>
      <c r="F100" s="52"/>
      <c r="G100" s="569"/>
      <c r="H100" s="570"/>
      <c r="I100" s="570"/>
      <c r="J100" s="10"/>
      <c r="K100" s="10"/>
      <c r="L100" s="10"/>
      <c r="M100" s="10"/>
      <c r="N100" s="10"/>
      <c r="O100" s="10"/>
      <c r="P100" s="10"/>
      <c r="Q100" s="10"/>
      <c r="R100" s="10"/>
      <c r="S100" s="10"/>
      <c r="T100" s="10"/>
      <c r="U100" s="10"/>
      <c r="V100" s="10"/>
      <c r="W100" s="10"/>
    </row>
    <row r="101" spans="1:23" ht="15" customHeight="1">
      <c r="A101" s="52"/>
      <c r="B101" s="52"/>
      <c r="C101" s="52"/>
      <c r="D101" s="52"/>
      <c r="E101" s="52"/>
      <c r="F101" s="52"/>
      <c r="G101" s="569"/>
      <c r="H101" s="570"/>
      <c r="I101" s="570"/>
      <c r="J101" s="10"/>
      <c r="K101" s="10"/>
      <c r="L101" s="10"/>
      <c r="M101" s="10"/>
      <c r="N101" s="10"/>
      <c r="O101" s="10"/>
      <c r="P101" s="10"/>
      <c r="Q101" s="10"/>
      <c r="R101" s="10"/>
      <c r="S101" s="10"/>
      <c r="T101" s="10"/>
      <c r="U101" s="10"/>
      <c r="V101" s="10"/>
      <c r="W101" s="10"/>
    </row>
    <row r="102" spans="1:23" ht="15" customHeight="1">
      <c r="A102" s="52"/>
      <c r="B102" s="52"/>
      <c r="C102" s="52"/>
      <c r="D102" s="52"/>
      <c r="E102" s="52"/>
      <c r="F102" s="52"/>
      <c r="G102" s="569"/>
      <c r="H102" s="570"/>
      <c r="I102" s="570"/>
      <c r="J102" s="10"/>
      <c r="K102" s="10"/>
      <c r="L102" s="10"/>
      <c r="M102" s="10"/>
      <c r="N102" s="10"/>
      <c r="O102" s="10"/>
      <c r="P102" s="10"/>
      <c r="Q102" s="10"/>
      <c r="R102" s="10"/>
      <c r="S102" s="10"/>
      <c r="T102" s="10"/>
      <c r="U102" s="10"/>
      <c r="V102" s="10"/>
      <c r="W102" s="10"/>
    </row>
    <row r="103" spans="1:23" ht="45.75" customHeight="1">
      <c r="A103" s="1188" t="s">
        <v>155</v>
      </c>
      <c r="B103" s="1188"/>
      <c r="C103" s="1188"/>
      <c r="D103" s="1188"/>
      <c r="E103" s="1188"/>
      <c r="F103" s="1188"/>
      <c r="G103" s="1188"/>
      <c r="H103" s="1188"/>
      <c r="I103" s="1188"/>
      <c r="J103" s="10"/>
      <c r="K103" s="10"/>
      <c r="L103" s="10"/>
      <c r="M103" s="10"/>
      <c r="N103" s="10"/>
      <c r="O103" s="10"/>
      <c r="P103" s="10"/>
      <c r="Q103" s="10"/>
      <c r="R103" s="10"/>
      <c r="S103" s="10"/>
      <c r="T103" s="10"/>
      <c r="U103" s="10"/>
      <c r="V103" s="10"/>
      <c r="W103" s="10"/>
    </row>
    <row r="104" spans="1:23" ht="31.5" customHeight="1">
      <c r="A104" s="1188" t="s">
        <v>156</v>
      </c>
      <c r="B104" s="1188"/>
      <c r="C104" s="1188"/>
      <c r="D104" s="1188"/>
      <c r="E104" s="1188"/>
      <c r="F104" s="1188"/>
      <c r="G104" s="1188"/>
      <c r="H104" s="1188"/>
      <c r="I104" s="1188"/>
      <c r="J104" s="10"/>
      <c r="K104" s="10"/>
      <c r="L104" s="10"/>
      <c r="M104" s="10"/>
      <c r="N104" s="10"/>
      <c r="O104" s="10"/>
      <c r="P104" s="10"/>
      <c r="Q104" s="10"/>
      <c r="R104" s="10"/>
      <c r="S104" s="10"/>
      <c r="T104" s="10"/>
      <c r="U104" s="10"/>
      <c r="V104" s="10"/>
      <c r="W104" s="10"/>
    </row>
    <row r="105" spans="1:23" ht="45" customHeight="1">
      <c r="A105" s="1188" t="s">
        <v>157</v>
      </c>
      <c r="B105" s="1188"/>
      <c r="C105" s="1188"/>
      <c r="D105" s="1188"/>
      <c r="E105" s="1188"/>
      <c r="F105" s="1188"/>
      <c r="G105" s="1188"/>
      <c r="H105" s="1188"/>
      <c r="I105" s="1188"/>
      <c r="J105" s="10"/>
      <c r="K105" s="10"/>
      <c r="L105" s="10"/>
      <c r="M105" s="10"/>
      <c r="N105" s="10"/>
      <c r="O105" s="10"/>
      <c r="P105" s="10"/>
      <c r="Q105" s="10"/>
      <c r="R105" s="10"/>
      <c r="S105" s="10"/>
      <c r="T105" s="10"/>
      <c r="U105" s="10"/>
      <c r="V105" s="10"/>
      <c r="W105" s="10"/>
    </row>
    <row r="106" spans="1:23" ht="45" customHeight="1">
      <c r="A106" s="1188" t="s">
        <v>25</v>
      </c>
      <c r="B106" s="1188"/>
      <c r="C106" s="1188"/>
      <c r="D106" s="1188"/>
      <c r="E106" s="1188"/>
      <c r="F106" s="1188"/>
      <c r="G106" s="1188"/>
      <c r="H106" s="1188"/>
      <c r="I106" s="1188"/>
      <c r="J106" s="10"/>
      <c r="K106" s="10"/>
      <c r="L106" s="10"/>
      <c r="M106" s="10"/>
      <c r="N106" s="10"/>
      <c r="O106" s="10"/>
      <c r="P106" s="10"/>
      <c r="Q106" s="10"/>
      <c r="R106" s="10"/>
      <c r="S106" s="10"/>
      <c r="T106" s="10"/>
      <c r="U106" s="10"/>
      <c r="V106" s="10"/>
      <c r="W106" s="10"/>
    </row>
    <row r="107" spans="1:23" ht="30.75" customHeight="1">
      <c r="A107" s="1188" t="s">
        <v>26</v>
      </c>
      <c r="B107" s="1188"/>
      <c r="C107" s="1188"/>
      <c r="D107" s="1188"/>
      <c r="E107" s="1188"/>
      <c r="F107" s="1188"/>
      <c r="G107" s="1188"/>
      <c r="H107" s="1188"/>
      <c r="I107" s="1188"/>
      <c r="J107" s="10"/>
      <c r="K107" s="10"/>
      <c r="L107" s="10"/>
      <c r="M107" s="10"/>
      <c r="N107" s="10"/>
      <c r="O107" s="10"/>
      <c r="P107" s="10"/>
      <c r="Q107" s="10"/>
      <c r="R107" s="10"/>
      <c r="S107" s="10"/>
      <c r="T107" s="10"/>
      <c r="U107" s="10"/>
      <c r="V107" s="10"/>
      <c r="W107" s="10"/>
    </row>
    <row r="108" spans="1:23" ht="77.25" customHeight="1">
      <c r="A108" s="1188" t="s">
        <v>27</v>
      </c>
      <c r="B108" s="1188"/>
      <c r="C108" s="1188"/>
      <c r="D108" s="1188"/>
      <c r="E108" s="1188"/>
      <c r="F108" s="1188"/>
      <c r="G108" s="1188"/>
      <c r="H108" s="1188"/>
      <c r="I108" s="1188"/>
      <c r="J108" s="10"/>
      <c r="K108" s="10"/>
      <c r="L108" s="10"/>
      <c r="M108" s="10"/>
      <c r="N108" s="10"/>
      <c r="O108" s="10"/>
      <c r="P108" s="10"/>
      <c r="Q108" s="10"/>
      <c r="R108" s="10"/>
      <c r="S108" s="10"/>
      <c r="T108" s="10"/>
      <c r="U108" s="10"/>
      <c r="V108" s="10"/>
      <c r="W108" s="10"/>
    </row>
    <row r="109" spans="1:23" ht="48" customHeight="1">
      <c r="A109" s="1188" t="s">
        <v>28</v>
      </c>
      <c r="B109" s="1188"/>
      <c r="C109" s="1188"/>
      <c r="D109" s="1188"/>
      <c r="E109" s="1188"/>
      <c r="F109" s="1188"/>
      <c r="G109" s="1188"/>
      <c r="H109" s="1188"/>
      <c r="I109" s="1188"/>
      <c r="J109" s="10"/>
      <c r="K109" s="10"/>
      <c r="L109" s="10"/>
      <c r="M109" s="10"/>
      <c r="N109" s="10"/>
      <c r="O109" s="10"/>
      <c r="P109" s="10"/>
      <c r="Q109" s="10"/>
      <c r="R109" s="10"/>
      <c r="S109" s="10"/>
      <c r="T109" s="10"/>
      <c r="U109" s="10"/>
      <c r="V109" s="10"/>
      <c r="W109" s="10"/>
    </row>
    <row r="110" spans="1:23" ht="45.75" customHeight="1">
      <c r="A110" s="1188" t="s">
        <v>29</v>
      </c>
      <c r="B110" s="1188"/>
      <c r="C110" s="1188"/>
      <c r="D110" s="1188"/>
      <c r="E110" s="1188"/>
      <c r="F110" s="1188"/>
      <c r="G110" s="1188"/>
      <c r="H110" s="1188"/>
      <c r="I110" s="1188"/>
      <c r="J110" s="10"/>
      <c r="K110" s="10"/>
      <c r="L110" s="10"/>
      <c r="M110" s="10"/>
      <c r="N110" s="10"/>
      <c r="O110" s="10"/>
      <c r="P110" s="10"/>
      <c r="Q110" s="10"/>
      <c r="R110" s="10"/>
      <c r="S110" s="10"/>
      <c r="T110" s="10"/>
      <c r="U110" s="10"/>
      <c r="V110" s="10"/>
      <c r="W110" s="10"/>
    </row>
    <row r="111" spans="1:23" ht="61.5" customHeight="1">
      <c r="A111" s="1188" t="s">
        <v>30</v>
      </c>
      <c r="B111" s="1188"/>
      <c r="C111" s="1188"/>
      <c r="D111" s="1188"/>
      <c r="E111" s="1188"/>
      <c r="F111" s="1188"/>
      <c r="G111" s="1188"/>
      <c r="H111" s="1188"/>
      <c r="I111" s="1188"/>
      <c r="J111" s="10"/>
      <c r="K111" s="10"/>
      <c r="L111" s="10"/>
      <c r="M111" s="10"/>
      <c r="N111" s="10"/>
      <c r="O111" s="10"/>
      <c r="P111" s="10"/>
      <c r="Q111" s="10"/>
      <c r="R111" s="10"/>
      <c r="S111" s="10"/>
      <c r="T111" s="10"/>
      <c r="U111" s="10"/>
      <c r="V111" s="10"/>
      <c r="W111" s="10"/>
    </row>
    <row r="112" spans="1:23" ht="59.25" customHeight="1">
      <c r="A112" s="1188" t="s">
        <v>158</v>
      </c>
      <c r="B112" s="1188"/>
      <c r="C112" s="1188"/>
      <c r="D112" s="1188"/>
      <c r="E112" s="1188"/>
      <c r="F112" s="1188"/>
      <c r="G112" s="1188"/>
      <c r="H112" s="1188"/>
      <c r="I112" s="1188"/>
      <c r="J112" s="10"/>
      <c r="K112" s="10"/>
      <c r="L112" s="10"/>
      <c r="M112" s="10"/>
      <c r="N112" s="10"/>
      <c r="O112" s="10"/>
      <c r="P112" s="10"/>
      <c r="Q112" s="10"/>
      <c r="R112" s="10"/>
      <c r="S112" s="10"/>
      <c r="T112" s="10"/>
      <c r="U112" s="10"/>
      <c r="V112" s="10"/>
      <c r="W112" s="10"/>
    </row>
    <row r="113" spans="1:23" ht="31.5" customHeight="1">
      <c r="A113" s="1188" t="s">
        <v>31</v>
      </c>
      <c r="B113" s="1188"/>
      <c r="C113" s="1188"/>
      <c r="D113" s="1188"/>
      <c r="E113" s="1188"/>
      <c r="F113" s="1188"/>
      <c r="G113" s="1188"/>
      <c r="H113" s="1188"/>
      <c r="I113" s="1188"/>
      <c r="J113" s="9"/>
      <c r="K113" s="9"/>
      <c r="L113" s="9"/>
      <c r="M113" s="9"/>
      <c r="N113" s="9"/>
      <c r="O113" s="9"/>
      <c r="P113" s="9"/>
      <c r="Q113" s="9"/>
      <c r="R113" s="9"/>
      <c r="S113" s="9"/>
      <c r="T113" s="9"/>
      <c r="U113" s="9"/>
      <c r="V113" s="9"/>
      <c r="W113" s="9"/>
    </row>
    <row r="114" spans="1:23" ht="15" customHeight="1">
      <c r="A114" s="578" t="s">
        <v>32</v>
      </c>
      <c r="B114" s="578"/>
      <c r="C114" s="578"/>
      <c r="D114" s="578"/>
      <c r="E114" s="578"/>
      <c r="J114" s="5"/>
      <c r="K114" s="5"/>
      <c r="L114" s="6"/>
      <c r="M114" s="6"/>
      <c r="N114" s="5"/>
      <c r="O114" s="5"/>
      <c r="P114" s="5"/>
      <c r="Q114" s="5"/>
      <c r="R114" s="5"/>
      <c r="S114" s="5"/>
      <c r="T114" s="5"/>
      <c r="U114" s="5"/>
      <c r="V114" s="5"/>
      <c r="W114" s="5"/>
    </row>
    <row r="115" spans="1:23" ht="90" customHeight="1">
      <c r="A115" s="1188" t="s">
        <v>159</v>
      </c>
      <c r="B115" s="1188"/>
      <c r="C115" s="1188"/>
      <c r="D115" s="1188"/>
      <c r="E115" s="1188"/>
      <c r="F115" s="1188"/>
      <c r="G115" s="1188"/>
      <c r="H115" s="1188"/>
      <c r="I115" s="1188"/>
      <c r="J115" s="10"/>
      <c r="K115" s="10"/>
      <c r="L115" s="10"/>
      <c r="M115" s="10"/>
      <c r="N115" s="10"/>
      <c r="O115" s="10"/>
      <c r="P115" s="10"/>
      <c r="Q115" s="10"/>
      <c r="R115" s="10"/>
      <c r="S115" s="10"/>
      <c r="T115" s="10"/>
      <c r="U115" s="10"/>
      <c r="V115" s="10"/>
      <c r="W115" s="10"/>
    </row>
    <row r="116" spans="1:23" ht="76.5" customHeight="1">
      <c r="A116" s="1188" t="s">
        <v>160</v>
      </c>
      <c r="B116" s="1188"/>
      <c r="C116" s="1188"/>
      <c r="D116" s="1188"/>
      <c r="E116" s="1188"/>
      <c r="F116" s="1188"/>
      <c r="G116" s="1188"/>
      <c r="H116" s="1188"/>
      <c r="I116" s="1188"/>
      <c r="J116" s="10"/>
      <c r="K116" s="10"/>
      <c r="L116" s="10"/>
      <c r="M116" s="10"/>
      <c r="N116" s="10"/>
      <c r="O116" s="10"/>
      <c r="P116" s="10"/>
      <c r="Q116" s="10"/>
      <c r="R116" s="10"/>
      <c r="S116" s="10"/>
      <c r="T116" s="10"/>
      <c r="U116" s="10"/>
      <c r="V116" s="10"/>
      <c r="W116" s="10"/>
    </row>
    <row r="117" spans="1:23" ht="15" customHeight="1">
      <c r="A117" s="52"/>
      <c r="B117" s="52"/>
      <c r="C117" s="52"/>
      <c r="D117" s="52"/>
      <c r="E117" s="52"/>
      <c r="F117" s="52"/>
      <c r="G117" s="569"/>
      <c r="H117" s="570"/>
      <c r="I117" s="570"/>
      <c r="J117" s="10"/>
      <c r="K117" s="10"/>
      <c r="L117" s="10"/>
      <c r="M117" s="10"/>
      <c r="N117" s="10"/>
      <c r="O117" s="10"/>
      <c r="P117" s="10"/>
      <c r="Q117" s="10"/>
      <c r="R117" s="10"/>
      <c r="S117" s="10"/>
      <c r="T117" s="10"/>
      <c r="U117" s="10"/>
      <c r="V117" s="10"/>
      <c r="W117" s="10"/>
    </row>
    <row r="118" spans="1:23" ht="15" customHeight="1">
      <c r="A118" s="52"/>
      <c r="B118" s="52"/>
      <c r="C118" s="52"/>
      <c r="D118" s="52"/>
      <c r="E118" s="52"/>
      <c r="F118" s="52"/>
      <c r="G118" s="569"/>
      <c r="H118" s="570"/>
      <c r="I118" s="570"/>
      <c r="J118" s="10"/>
      <c r="K118" s="10"/>
      <c r="L118" s="10"/>
      <c r="M118" s="10"/>
      <c r="N118" s="10"/>
      <c r="O118" s="10"/>
      <c r="P118" s="10"/>
      <c r="Q118" s="10"/>
      <c r="R118" s="10"/>
      <c r="S118" s="10"/>
      <c r="T118" s="10"/>
      <c r="U118" s="10"/>
      <c r="V118" s="10"/>
      <c r="W118" s="10"/>
    </row>
    <row r="119" spans="1:23" ht="15" customHeight="1">
      <c r="A119" s="578" t="s">
        <v>33</v>
      </c>
      <c r="B119" s="578"/>
      <c r="C119" s="578"/>
      <c r="D119" s="578"/>
      <c r="E119" s="578"/>
      <c r="J119" s="5"/>
      <c r="K119" s="5"/>
      <c r="L119" s="6"/>
      <c r="M119" s="6"/>
      <c r="N119" s="5"/>
      <c r="O119" s="5"/>
      <c r="P119" s="5"/>
      <c r="Q119" s="5"/>
      <c r="R119" s="5"/>
      <c r="S119" s="5"/>
      <c r="T119" s="5"/>
      <c r="U119" s="5"/>
      <c r="V119" s="5"/>
      <c r="W119" s="5"/>
    </row>
    <row r="120" spans="1:23" ht="75" customHeight="1">
      <c r="A120" s="1188" t="s">
        <v>161</v>
      </c>
      <c r="B120" s="1188"/>
      <c r="C120" s="1188"/>
      <c r="D120" s="1188"/>
      <c r="E120" s="1188"/>
      <c r="F120" s="1188"/>
      <c r="G120" s="1188"/>
      <c r="H120" s="1188"/>
      <c r="I120" s="1188"/>
      <c r="J120" s="10"/>
      <c r="K120" s="10"/>
      <c r="L120" s="10"/>
      <c r="M120" s="10"/>
      <c r="N120" s="10"/>
      <c r="O120" s="10"/>
      <c r="P120" s="10"/>
      <c r="Q120" s="10"/>
      <c r="R120" s="10"/>
      <c r="S120" s="10"/>
      <c r="T120" s="10"/>
      <c r="U120" s="10"/>
      <c r="V120" s="10"/>
      <c r="W120" s="10"/>
    </row>
    <row r="121" spans="1:23" ht="62.25" customHeight="1">
      <c r="A121" s="1188" t="s">
        <v>162</v>
      </c>
      <c r="B121" s="1188"/>
      <c r="C121" s="1188"/>
      <c r="D121" s="1188"/>
      <c r="E121" s="1188"/>
      <c r="F121" s="1188"/>
      <c r="G121" s="1188"/>
      <c r="H121" s="1188"/>
      <c r="I121" s="1188"/>
      <c r="J121" s="10"/>
      <c r="K121" s="10"/>
      <c r="L121" s="10"/>
      <c r="M121" s="10"/>
      <c r="N121" s="10"/>
      <c r="O121" s="10"/>
      <c r="P121" s="10"/>
      <c r="Q121" s="10"/>
      <c r="R121" s="10"/>
      <c r="S121" s="10"/>
      <c r="T121" s="10"/>
      <c r="U121" s="10"/>
      <c r="V121" s="10"/>
      <c r="W121" s="10"/>
    </row>
    <row r="122" spans="1:23" ht="15" customHeight="1">
      <c r="A122" s="578" t="s">
        <v>34</v>
      </c>
      <c r="B122" s="578"/>
      <c r="C122" s="578"/>
      <c r="D122" s="578"/>
      <c r="E122" s="578"/>
      <c r="J122" s="5"/>
      <c r="K122" s="5"/>
      <c r="L122" s="6"/>
      <c r="M122" s="6"/>
      <c r="N122" s="5"/>
      <c r="O122" s="5"/>
      <c r="P122" s="5"/>
      <c r="Q122" s="5"/>
      <c r="R122" s="5"/>
      <c r="S122" s="5"/>
      <c r="T122" s="5"/>
      <c r="U122" s="5"/>
      <c r="V122" s="5"/>
      <c r="W122" s="5"/>
    </row>
    <row r="123" spans="1:23" ht="30" customHeight="1">
      <c r="A123" s="1188" t="s">
        <v>163</v>
      </c>
      <c r="B123" s="1188"/>
      <c r="C123" s="1188"/>
      <c r="D123" s="1188"/>
      <c r="E123" s="1188"/>
      <c r="F123" s="1188"/>
      <c r="G123" s="1188"/>
      <c r="H123" s="1188"/>
      <c r="I123" s="1188"/>
      <c r="J123" s="10"/>
      <c r="K123" s="10"/>
      <c r="L123" s="10"/>
      <c r="M123" s="10"/>
      <c r="N123" s="10"/>
      <c r="O123" s="10"/>
      <c r="P123" s="10"/>
      <c r="Q123" s="10"/>
      <c r="R123" s="10"/>
      <c r="S123" s="10"/>
      <c r="T123" s="10"/>
      <c r="U123" s="10"/>
      <c r="V123" s="10"/>
      <c r="W123" s="10"/>
    </row>
    <row r="124" spans="1:23" ht="46.5" customHeight="1">
      <c r="A124" s="1188" t="s">
        <v>35</v>
      </c>
      <c r="B124" s="1188"/>
      <c r="C124" s="1188"/>
      <c r="D124" s="1188"/>
      <c r="E124" s="1188"/>
      <c r="F124" s="1188"/>
      <c r="G124" s="1188"/>
      <c r="H124" s="1188"/>
      <c r="I124" s="1188"/>
      <c r="J124" s="9"/>
      <c r="K124" s="9"/>
      <c r="L124" s="9"/>
      <c r="M124" s="9"/>
      <c r="N124" s="9"/>
      <c r="O124" s="9"/>
      <c r="P124" s="9"/>
      <c r="Q124" s="9"/>
      <c r="R124" s="9"/>
      <c r="S124" s="9"/>
      <c r="T124" s="9"/>
      <c r="U124" s="9"/>
      <c r="V124" s="9"/>
      <c r="W124" s="9"/>
    </row>
    <row r="125" spans="1:23">
      <c r="A125" s="1212" t="s">
        <v>36</v>
      </c>
      <c r="B125" s="1212"/>
      <c r="C125" s="1212"/>
      <c r="D125" s="1212"/>
      <c r="E125" s="1212"/>
      <c r="F125" s="575"/>
      <c r="G125" s="576"/>
      <c r="H125" s="577"/>
      <c r="I125" s="577"/>
      <c r="J125" s="4"/>
      <c r="K125" s="4"/>
      <c r="L125" s="4"/>
      <c r="M125" s="6"/>
      <c r="N125" s="5"/>
      <c r="O125" s="5"/>
      <c r="P125" s="5"/>
      <c r="Q125" s="5"/>
      <c r="R125" s="5"/>
      <c r="S125" s="5"/>
      <c r="T125" s="5"/>
      <c r="U125" s="5"/>
      <c r="V125" s="5"/>
      <c r="W125" s="5"/>
    </row>
    <row r="126" spans="1:23" ht="62.25" customHeight="1">
      <c r="A126" s="1188" t="s">
        <v>37</v>
      </c>
      <c r="B126" s="1188"/>
      <c r="C126" s="1188"/>
      <c r="D126" s="1188"/>
      <c r="E126" s="1188"/>
      <c r="F126" s="1188"/>
      <c r="G126" s="1188"/>
      <c r="H126" s="1188"/>
      <c r="I126" s="1188"/>
      <c r="J126" s="10"/>
      <c r="K126" s="10"/>
      <c r="L126" s="10"/>
      <c r="M126" s="10"/>
      <c r="N126" s="10"/>
      <c r="O126" s="10"/>
      <c r="P126" s="10"/>
      <c r="Q126" s="10"/>
      <c r="R126" s="10"/>
      <c r="S126" s="10"/>
      <c r="T126" s="10"/>
      <c r="U126" s="10"/>
      <c r="V126" s="10"/>
      <c r="W126" s="10"/>
    </row>
    <row r="127" spans="1:23" ht="15" customHeight="1">
      <c r="A127" s="1214" t="s">
        <v>38</v>
      </c>
      <c r="B127" s="1214"/>
      <c r="C127" s="1214"/>
      <c r="D127" s="578"/>
      <c r="E127" s="578"/>
      <c r="J127" s="5"/>
      <c r="K127" s="5"/>
      <c r="L127" s="6"/>
      <c r="M127" s="6"/>
      <c r="N127" s="5"/>
      <c r="O127" s="5"/>
      <c r="P127" s="5"/>
      <c r="Q127" s="5"/>
      <c r="R127" s="5"/>
      <c r="S127" s="5"/>
      <c r="T127" s="5"/>
      <c r="U127" s="5"/>
      <c r="V127" s="5"/>
      <c r="W127" s="5"/>
    </row>
    <row r="128" spans="1:23" ht="47.25" customHeight="1">
      <c r="A128" s="1188" t="s">
        <v>164</v>
      </c>
      <c r="B128" s="1188"/>
      <c r="C128" s="1188"/>
      <c r="D128" s="1188"/>
      <c r="E128" s="1188"/>
      <c r="F128" s="1188"/>
      <c r="G128" s="1188"/>
      <c r="H128" s="1188"/>
      <c r="I128" s="1188"/>
      <c r="J128" s="10"/>
      <c r="K128" s="10"/>
      <c r="L128" s="10"/>
      <c r="M128" s="10"/>
      <c r="N128" s="10"/>
      <c r="O128" s="10"/>
      <c r="P128" s="10"/>
      <c r="Q128" s="10"/>
      <c r="R128" s="10"/>
      <c r="S128" s="10"/>
      <c r="T128" s="10"/>
      <c r="U128" s="10"/>
      <c r="V128" s="10"/>
      <c r="W128" s="10"/>
    </row>
    <row r="129" spans="1:23" ht="32.25" customHeight="1">
      <c r="A129" s="1188" t="s">
        <v>39</v>
      </c>
      <c r="B129" s="1188"/>
      <c r="C129" s="1188"/>
      <c r="D129" s="1188"/>
      <c r="E129" s="1188"/>
      <c r="F129" s="1188"/>
      <c r="G129" s="1188"/>
      <c r="H129" s="1188"/>
      <c r="I129" s="1188"/>
      <c r="J129" s="10"/>
      <c r="K129" s="10"/>
      <c r="L129" s="10"/>
      <c r="M129" s="10"/>
      <c r="N129" s="10"/>
      <c r="O129" s="10"/>
      <c r="P129" s="10"/>
      <c r="Q129" s="10"/>
      <c r="R129" s="10"/>
      <c r="S129" s="10"/>
      <c r="T129" s="10"/>
      <c r="U129" s="10"/>
      <c r="V129" s="10"/>
      <c r="W129" s="10"/>
    </row>
    <row r="130" spans="1:23" ht="30" customHeight="1">
      <c r="A130" s="1188" t="s">
        <v>165</v>
      </c>
      <c r="B130" s="1188"/>
      <c r="C130" s="1188"/>
      <c r="D130" s="1188"/>
      <c r="E130" s="1188"/>
      <c r="F130" s="1188"/>
      <c r="G130" s="1188"/>
      <c r="H130" s="1188"/>
      <c r="I130" s="1188"/>
      <c r="J130" s="10"/>
      <c r="K130" s="10"/>
      <c r="L130" s="10"/>
      <c r="M130" s="10"/>
      <c r="N130" s="10"/>
      <c r="O130" s="10"/>
      <c r="P130" s="10"/>
      <c r="Q130" s="10"/>
      <c r="R130" s="10"/>
      <c r="S130" s="10"/>
      <c r="T130" s="10"/>
      <c r="U130" s="10"/>
      <c r="V130" s="10"/>
      <c r="W130" s="10"/>
    </row>
    <row r="131" spans="1:23" ht="15" customHeight="1">
      <c r="A131" s="52"/>
      <c r="B131" s="52"/>
      <c r="C131" s="52"/>
      <c r="D131" s="52"/>
      <c r="E131" s="52"/>
      <c r="F131" s="568"/>
      <c r="G131" s="569"/>
      <c r="H131" s="570"/>
      <c r="I131" s="570"/>
      <c r="J131" s="10"/>
      <c r="K131" s="10"/>
      <c r="L131" s="10"/>
      <c r="M131" s="10"/>
      <c r="N131" s="10"/>
      <c r="O131" s="10"/>
      <c r="P131" s="10"/>
      <c r="Q131" s="10"/>
      <c r="R131" s="10"/>
      <c r="S131" s="10"/>
      <c r="T131" s="10"/>
      <c r="U131" s="10"/>
      <c r="V131" s="10"/>
      <c r="W131" s="10"/>
    </row>
    <row r="132" spans="1:23" ht="15" customHeight="1">
      <c r="A132" s="52"/>
      <c r="B132" s="52"/>
      <c r="C132" s="52"/>
      <c r="D132" s="52"/>
      <c r="E132" s="52"/>
      <c r="F132" s="568"/>
      <c r="G132" s="569"/>
      <c r="H132" s="570"/>
      <c r="I132" s="570"/>
      <c r="J132" s="10"/>
      <c r="K132" s="10"/>
      <c r="L132" s="10"/>
      <c r="M132" s="10"/>
      <c r="N132" s="10"/>
      <c r="O132" s="10"/>
      <c r="P132" s="10"/>
      <c r="Q132" s="10"/>
      <c r="R132" s="10"/>
      <c r="S132" s="10"/>
      <c r="T132" s="10"/>
      <c r="U132" s="10"/>
      <c r="V132" s="10"/>
      <c r="W132" s="10"/>
    </row>
    <row r="133" spans="1:23" ht="15" customHeight="1">
      <c r="A133" s="52"/>
      <c r="B133" s="52"/>
      <c r="C133" s="52"/>
      <c r="D133" s="52"/>
      <c r="E133" s="52"/>
      <c r="F133" s="568"/>
      <c r="G133" s="569"/>
      <c r="H133" s="570"/>
      <c r="I133" s="570"/>
      <c r="J133" s="10"/>
      <c r="K133" s="10"/>
      <c r="L133" s="10"/>
      <c r="M133" s="10"/>
      <c r="N133" s="10"/>
      <c r="O133" s="10"/>
      <c r="P133" s="10"/>
      <c r="Q133" s="10"/>
      <c r="R133" s="10"/>
      <c r="S133" s="10"/>
      <c r="T133" s="10"/>
      <c r="U133" s="10"/>
      <c r="V133" s="10"/>
      <c r="W133" s="10"/>
    </row>
    <row r="134" spans="1:23" ht="15" customHeight="1">
      <c r="A134" s="52"/>
      <c r="B134" s="52"/>
      <c r="C134" s="52"/>
      <c r="D134" s="52"/>
      <c r="E134" s="52"/>
      <c r="F134" s="568"/>
      <c r="G134" s="569"/>
      <c r="H134" s="570"/>
      <c r="I134" s="570"/>
      <c r="J134" s="10"/>
      <c r="K134" s="10"/>
      <c r="L134" s="10"/>
      <c r="M134" s="10"/>
      <c r="N134" s="10"/>
      <c r="O134" s="10"/>
      <c r="P134" s="10"/>
      <c r="Q134" s="10"/>
      <c r="R134" s="10"/>
      <c r="S134" s="10"/>
      <c r="T134" s="10"/>
      <c r="U134" s="10"/>
      <c r="V134" s="10"/>
      <c r="W134" s="10"/>
    </row>
    <row r="135" spans="1:23" ht="15" customHeight="1">
      <c r="A135" s="52"/>
      <c r="B135" s="52"/>
      <c r="C135" s="52"/>
      <c r="D135" s="52"/>
      <c r="E135" s="52"/>
      <c r="F135" s="568"/>
      <c r="G135" s="569"/>
      <c r="H135" s="570"/>
      <c r="I135" s="570"/>
      <c r="J135" s="10"/>
      <c r="K135" s="10"/>
      <c r="L135" s="10"/>
      <c r="M135" s="10"/>
      <c r="N135" s="10"/>
      <c r="O135" s="10"/>
      <c r="P135" s="10"/>
      <c r="Q135" s="10"/>
      <c r="R135" s="10"/>
      <c r="S135" s="10"/>
      <c r="T135" s="10"/>
      <c r="U135" s="10"/>
      <c r="V135" s="10"/>
      <c r="W135" s="10"/>
    </row>
    <row r="136" spans="1:23" ht="15" customHeight="1">
      <c r="A136" s="52"/>
      <c r="B136" s="52"/>
      <c r="C136" s="52"/>
      <c r="D136" s="52"/>
      <c r="E136" s="52"/>
      <c r="F136" s="568"/>
      <c r="G136" s="569"/>
      <c r="H136" s="570"/>
      <c r="I136" s="570"/>
      <c r="J136" s="10"/>
      <c r="K136" s="10"/>
      <c r="L136" s="10"/>
      <c r="M136" s="10"/>
      <c r="N136" s="10"/>
      <c r="O136" s="10"/>
      <c r="P136" s="10"/>
      <c r="Q136" s="10"/>
      <c r="R136" s="10"/>
      <c r="S136" s="10"/>
      <c r="T136" s="10"/>
      <c r="U136" s="10"/>
      <c r="V136" s="10"/>
      <c r="W136" s="10"/>
    </row>
    <row r="137" spans="1:23" ht="15" customHeight="1">
      <c r="A137" s="52"/>
      <c r="B137" s="52"/>
      <c r="C137" s="52"/>
      <c r="D137" s="52"/>
      <c r="E137" s="52"/>
      <c r="F137" s="568"/>
      <c r="G137" s="569"/>
      <c r="H137" s="570"/>
      <c r="I137" s="570"/>
      <c r="J137" s="10"/>
      <c r="K137" s="10"/>
      <c r="L137" s="10"/>
      <c r="M137" s="10"/>
      <c r="N137" s="10"/>
      <c r="O137" s="10"/>
      <c r="P137" s="10"/>
      <c r="Q137" s="10"/>
      <c r="R137" s="10"/>
      <c r="S137" s="10"/>
      <c r="T137" s="10"/>
      <c r="U137" s="10"/>
      <c r="V137" s="10"/>
      <c r="W137" s="10"/>
    </row>
    <row r="138" spans="1:23" ht="15" customHeight="1">
      <c r="A138" s="52"/>
      <c r="B138" s="52"/>
      <c r="C138" s="52"/>
      <c r="D138" s="52"/>
      <c r="E138" s="52"/>
      <c r="F138" s="568"/>
      <c r="G138" s="569"/>
      <c r="H138" s="570"/>
      <c r="I138" s="570"/>
      <c r="J138" s="10"/>
      <c r="K138" s="10"/>
      <c r="L138" s="10"/>
      <c r="M138" s="10"/>
      <c r="N138" s="10"/>
      <c r="O138" s="10"/>
      <c r="P138" s="10"/>
      <c r="Q138" s="10"/>
      <c r="R138" s="10"/>
      <c r="S138" s="10"/>
      <c r="T138" s="10"/>
      <c r="U138" s="10"/>
      <c r="V138" s="10"/>
      <c r="W138" s="10"/>
    </row>
    <row r="139" spans="1:23" ht="15" customHeight="1">
      <c r="A139" s="52"/>
      <c r="B139" s="52"/>
      <c r="C139" s="52"/>
      <c r="D139" s="52"/>
      <c r="E139" s="52"/>
      <c r="F139" s="568"/>
      <c r="G139" s="569"/>
      <c r="H139" s="570"/>
      <c r="I139" s="570"/>
      <c r="J139" s="10"/>
      <c r="K139" s="10"/>
      <c r="L139" s="10"/>
      <c r="M139" s="10"/>
      <c r="N139" s="10"/>
      <c r="O139" s="10"/>
      <c r="P139" s="10"/>
      <c r="Q139" s="10"/>
      <c r="R139" s="10"/>
      <c r="S139" s="10"/>
      <c r="T139" s="10"/>
      <c r="U139" s="10"/>
      <c r="V139" s="10"/>
      <c r="W139" s="10"/>
    </row>
    <row r="140" spans="1:23">
      <c r="A140" s="579"/>
      <c r="B140" s="579"/>
      <c r="C140" s="579"/>
      <c r="D140" s="579"/>
      <c r="E140" s="579"/>
      <c r="F140" s="568"/>
      <c r="G140" s="569"/>
      <c r="H140" s="570"/>
      <c r="I140" s="570"/>
      <c r="J140" s="10"/>
      <c r="K140" s="10"/>
      <c r="L140" s="10"/>
      <c r="M140" s="10"/>
      <c r="N140" s="10"/>
      <c r="O140" s="10"/>
      <c r="P140" s="10"/>
      <c r="Q140" s="10"/>
      <c r="R140" s="10"/>
      <c r="S140" s="10"/>
      <c r="T140" s="10"/>
      <c r="U140" s="10"/>
      <c r="V140" s="10"/>
      <c r="W140" s="10"/>
    </row>
    <row r="141" spans="1:23" s="5" customFormat="1">
      <c r="A141" s="1192" t="s">
        <v>335</v>
      </c>
      <c r="B141" s="1192"/>
      <c r="C141" s="1192"/>
      <c r="D141" s="1192"/>
      <c r="E141" s="1192"/>
      <c r="F141" s="1192"/>
      <c r="G141" s="1192"/>
      <c r="H141" s="1192"/>
      <c r="I141" s="1192"/>
    </row>
    <row r="142" spans="1:23" s="5" customFormat="1" ht="49.5" customHeight="1">
      <c r="A142" s="1188" t="s">
        <v>49</v>
      </c>
      <c r="B142" s="1188"/>
      <c r="C142" s="1188"/>
      <c r="D142" s="1188"/>
      <c r="E142" s="1188"/>
      <c r="F142" s="1188"/>
      <c r="G142" s="1188"/>
      <c r="H142" s="1188"/>
      <c r="I142" s="1188"/>
    </row>
    <row r="143" spans="1:23" s="5" customFormat="1" ht="17.25" customHeight="1">
      <c r="A143" s="1188" t="s">
        <v>50</v>
      </c>
      <c r="B143" s="1188"/>
      <c r="C143" s="1188"/>
      <c r="D143" s="1188"/>
      <c r="E143" s="1188"/>
      <c r="F143" s="1188"/>
      <c r="G143" s="1188"/>
      <c r="H143" s="1188"/>
      <c r="I143" s="1188"/>
    </row>
    <row r="144" spans="1:23" s="5" customFormat="1" ht="36" customHeight="1">
      <c r="A144" s="1188" t="s">
        <v>51</v>
      </c>
      <c r="B144" s="1188"/>
      <c r="C144" s="1188"/>
      <c r="D144" s="1188"/>
      <c r="E144" s="1188"/>
      <c r="F144" s="1188"/>
      <c r="G144" s="1188"/>
      <c r="H144" s="1188"/>
      <c r="I144" s="1188"/>
    </row>
    <row r="145" spans="1:9" s="5" customFormat="1" ht="15" customHeight="1">
      <c r="A145" s="52"/>
      <c r="B145" s="52"/>
      <c r="C145" s="52"/>
      <c r="D145" s="52"/>
      <c r="E145" s="52"/>
      <c r="F145" s="568"/>
      <c r="G145" s="569"/>
      <c r="H145" s="570"/>
      <c r="I145" s="570"/>
    </row>
    <row r="146" spans="1:9" s="5" customFormat="1" ht="108.75" customHeight="1">
      <c r="A146" s="52" t="s">
        <v>46</v>
      </c>
      <c r="B146" s="1188" t="s">
        <v>166</v>
      </c>
      <c r="C146" s="1188"/>
      <c r="D146" s="1188"/>
      <c r="E146" s="1188"/>
      <c r="F146" s="1188"/>
      <c r="G146" s="1188"/>
      <c r="H146" s="1188"/>
      <c r="I146" s="570"/>
    </row>
    <row r="147" spans="1:9" s="5" customFormat="1" ht="15" customHeight="1">
      <c r="A147" s="52"/>
      <c r="B147" s="52"/>
      <c r="C147" s="52"/>
      <c r="D147" s="52"/>
      <c r="E147" s="52"/>
      <c r="F147" s="568" t="s">
        <v>54</v>
      </c>
      <c r="G147" s="569">
        <v>1</v>
      </c>
      <c r="H147" s="937"/>
      <c r="I147" s="937">
        <f>H147*G147</f>
        <v>0</v>
      </c>
    </row>
    <row r="148" spans="1:9" s="5" customFormat="1" ht="109.5" customHeight="1">
      <c r="A148" s="52" t="s">
        <v>47</v>
      </c>
      <c r="B148" s="1188" t="s">
        <v>1889</v>
      </c>
      <c r="C148" s="1188"/>
      <c r="D148" s="1188"/>
      <c r="E148" s="1188"/>
      <c r="F148" s="1188"/>
      <c r="G148" s="1188"/>
      <c r="H148" s="1188"/>
      <c r="I148" s="570"/>
    </row>
    <row r="149" spans="1:9" s="5" customFormat="1" ht="15" customHeight="1">
      <c r="A149" s="52"/>
      <c r="B149" s="52"/>
      <c r="C149" s="52"/>
      <c r="D149" s="52"/>
      <c r="E149" s="52"/>
      <c r="F149" s="568" t="s">
        <v>90</v>
      </c>
      <c r="G149" s="569">
        <v>1332</v>
      </c>
      <c r="H149" s="937"/>
      <c r="I149" s="937">
        <f>H149*G149</f>
        <v>0</v>
      </c>
    </row>
    <row r="150" spans="1:9" s="5" customFormat="1" ht="63" customHeight="1">
      <c r="A150" s="52" t="s">
        <v>48</v>
      </c>
      <c r="B150" s="1188" t="s">
        <v>52</v>
      </c>
      <c r="C150" s="1188"/>
      <c r="D150" s="1188"/>
      <c r="E150" s="1188"/>
      <c r="F150" s="1188"/>
      <c r="G150" s="1188"/>
      <c r="H150" s="1188"/>
      <c r="I150" s="570"/>
    </row>
    <row r="151" spans="1:9" s="5" customFormat="1" ht="15" customHeight="1">
      <c r="A151" s="52"/>
      <c r="B151" s="52"/>
      <c r="C151" s="52"/>
      <c r="D151" s="52"/>
      <c r="E151" s="52"/>
      <c r="F151" s="568" t="s">
        <v>54</v>
      </c>
      <c r="G151" s="569">
        <v>1</v>
      </c>
      <c r="H151" s="937"/>
      <c r="I151" s="937">
        <f>H151*G151</f>
        <v>0</v>
      </c>
    </row>
    <row r="152" spans="1:9" s="5" customFormat="1" ht="33" customHeight="1">
      <c r="A152" s="52" t="s">
        <v>53</v>
      </c>
      <c r="B152" s="1188" t="s">
        <v>167</v>
      </c>
      <c r="C152" s="1188"/>
      <c r="D152" s="1188"/>
      <c r="E152" s="1188"/>
      <c r="F152" s="1188"/>
      <c r="G152" s="1188"/>
      <c r="H152" s="1188"/>
      <c r="I152" s="570"/>
    </row>
    <row r="153" spans="1:9" s="5" customFormat="1" ht="15" customHeight="1">
      <c r="A153" s="52"/>
      <c r="B153" s="52"/>
      <c r="C153" s="52"/>
      <c r="D153" s="52"/>
      <c r="E153" s="52"/>
      <c r="F153" s="568" t="s">
        <v>54</v>
      </c>
      <c r="G153" s="569">
        <v>1</v>
      </c>
      <c r="H153" s="937"/>
      <c r="I153" s="937">
        <f>H153*G153</f>
        <v>0</v>
      </c>
    </row>
    <row r="154" spans="1:9" s="5" customFormat="1" ht="93.75" customHeight="1">
      <c r="A154" s="52" t="s">
        <v>77</v>
      </c>
      <c r="B154" s="1188" t="s">
        <v>336</v>
      </c>
      <c r="C154" s="1188"/>
      <c r="D154" s="1188"/>
      <c r="E154" s="1188"/>
      <c r="F154" s="1188"/>
      <c r="G154" s="1188"/>
      <c r="H154" s="1188"/>
      <c r="I154" s="570"/>
    </row>
    <row r="155" spans="1:9" s="5" customFormat="1" ht="15" customHeight="1">
      <c r="A155" s="52"/>
      <c r="B155" s="52"/>
      <c r="C155" s="52"/>
      <c r="D155" s="52"/>
      <c r="E155" s="52"/>
      <c r="F155" s="568" t="s">
        <v>54</v>
      </c>
      <c r="G155" s="569">
        <v>1</v>
      </c>
      <c r="H155" s="938"/>
      <c r="I155" s="938">
        <f>H155*G155</f>
        <v>0</v>
      </c>
    </row>
    <row r="156" spans="1:9" s="5" customFormat="1" ht="15" customHeight="1">
      <c r="A156" s="1213" t="s">
        <v>337</v>
      </c>
      <c r="B156" s="1213"/>
      <c r="C156" s="1213"/>
      <c r="D156" s="1213"/>
      <c r="E156" s="1213"/>
      <c r="F156" s="1213"/>
      <c r="G156" s="1213"/>
      <c r="H156" s="1213"/>
      <c r="I156" s="939">
        <f>SUM(I147:I155)</f>
        <v>0</v>
      </c>
    </row>
    <row r="157" spans="1:9" s="5" customFormat="1" ht="15" customHeight="1">
      <c r="A157" s="580"/>
      <c r="B157" s="580"/>
      <c r="C157" s="580"/>
      <c r="D157" s="580"/>
      <c r="E157" s="578"/>
      <c r="F157" s="575"/>
      <c r="G157" s="576"/>
      <c r="H157" s="577"/>
      <c r="I157" s="577"/>
    </row>
    <row r="158" spans="1:9" s="5" customFormat="1" ht="15" customHeight="1">
      <c r="A158" s="580"/>
      <c r="B158" s="580"/>
      <c r="C158" s="580"/>
      <c r="D158" s="580"/>
      <c r="E158" s="578"/>
      <c r="F158" s="575"/>
      <c r="G158" s="576"/>
      <c r="H158" s="577"/>
      <c r="I158" s="577"/>
    </row>
    <row r="159" spans="1:9" s="5" customFormat="1" ht="15" customHeight="1">
      <c r="A159" s="580"/>
      <c r="B159" s="580"/>
      <c r="C159" s="580"/>
      <c r="D159" s="580"/>
      <c r="E159" s="578"/>
      <c r="F159" s="575"/>
      <c r="G159" s="576"/>
      <c r="H159" s="577"/>
      <c r="I159" s="577"/>
    </row>
    <row r="160" spans="1:9" s="5" customFormat="1" ht="15" customHeight="1">
      <c r="A160" s="580"/>
      <c r="B160" s="580"/>
      <c r="C160" s="580"/>
      <c r="D160" s="580"/>
      <c r="E160" s="578"/>
      <c r="F160" s="575"/>
      <c r="G160" s="576"/>
      <c r="H160" s="577"/>
      <c r="I160" s="577"/>
    </row>
    <row r="161" spans="1:9" s="5" customFormat="1" ht="15" customHeight="1">
      <c r="A161" s="580"/>
      <c r="B161" s="580"/>
      <c r="C161" s="580"/>
      <c r="D161" s="580"/>
      <c r="E161" s="578"/>
      <c r="F161" s="575"/>
      <c r="G161" s="576"/>
      <c r="H161" s="577"/>
      <c r="I161" s="577"/>
    </row>
    <row r="162" spans="1:9" s="5" customFormat="1" ht="15" customHeight="1">
      <c r="A162" s="580"/>
      <c r="B162" s="580"/>
      <c r="C162" s="580"/>
      <c r="D162" s="580"/>
      <c r="E162" s="578"/>
      <c r="F162" s="575"/>
      <c r="G162" s="576"/>
      <c r="H162" s="577"/>
      <c r="I162" s="577"/>
    </row>
    <row r="163" spans="1:9" s="5" customFormat="1" ht="15" customHeight="1">
      <c r="A163" s="580"/>
      <c r="B163" s="580"/>
      <c r="C163" s="580"/>
      <c r="D163" s="580"/>
      <c r="E163" s="578"/>
      <c r="F163" s="575"/>
      <c r="G163" s="576"/>
      <c r="H163" s="577"/>
      <c r="I163" s="577"/>
    </row>
    <row r="164" spans="1:9">
      <c r="A164" s="1192" t="s">
        <v>349</v>
      </c>
      <c r="B164" s="1192"/>
      <c r="C164" s="1192"/>
      <c r="D164" s="1192"/>
      <c r="E164" s="1192"/>
      <c r="F164" s="1192"/>
      <c r="G164" s="1192"/>
      <c r="H164" s="1192"/>
      <c r="I164" s="1192"/>
    </row>
    <row r="165" spans="1:9" ht="51" customHeight="1">
      <c r="A165" s="1188" t="s">
        <v>49</v>
      </c>
      <c r="B165" s="1188"/>
      <c r="C165" s="1188"/>
      <c r="D165" s="1188"/>
      <c r="E165" s="1188"/>
      <c r="F165" s="1188"/>
      <c r="G165" s="1188"/>
      <c r="H165" s="1188"/>
      <c r="I165" s="1188"/>
    </row>
    <row r="166" spans="1:9" ht="17.25" customHeight="1">
      <c r="A166" s="1188" t="s">
        <v>50</v>
      </c>
      <c r="B166" s="1188"/>
      <c r="C166" s="1188"/>
      <c r="D166" s="1188"/>
      <c r="E166" s="1188"/>
      <c r="F166" s="1188"/>
      <c r="G166" s="1188"/>
      <c r="H166" s="1188"/>
      <c r="I166" s="1188"/>
    </row>
    <row r="167" spans="1:9" ht="36" customHeight="1">
      <c r="A167" s="1188" t="s">
        <v>51</v>
      </c>
      <c r="B167" s="1188"/>
      <c r="C167" s="1188"/>
      <c r="D167" s="1188"/>
      <c r="E167" s="1188"/>
      <c r="F167" s="1188"/>
      <c r="G167" s="1188"/>
      <c r="H167" s="1188"/>
      <c r="I167" s="1188"/>
    </row>
    <row r="168" spans="1:9" ht="15" customHeight="1">
      <c r="A168" s="52"/>
      <c r="B168" s="52"/>
      <c r="C168" s="52"/>
      <c r="D168" s="52"/>
      <c r="E168" s="52"/>
      <c r="F168" s="568"/>
      <c r="G168" s="569"/>
      <c r="H168" s="570"/>
      <c r="I168" s="570"/>
    </row>
    <row r="169" spans="1:9" ht="93.75" customHeight="1">
      <c r="A169" s="52" t="s">
        <v>55</v>
      </c>
      <c r="B169" s="1188" t="s">
        <v>1617</v>
      </c>
      <c r="C169" s="1188"/>
      <c r="D169" s="1188"/>
      <c r="E169" s="1188"/>
      <c r="F169" s="1188"/>
      <c r="G169" s="1188"/>
      <c r="H169" s="1188"/>
      <c r="I169" s="570"/>
    </row>
    <row r="170" spans="1:9" ht="15" customHeight="1">
      <c r="A170" s="52"/>
      <c r="B170" s="1188" t="s">
        <v>353</v>
      </c>
      <c r="C170" s="1188"/>
      <c r="D170" s="1188"/>
      <c r="E170" s="52"/>
      <c r="F170" s="568" t="s">
        <v>106</v>
      </c>
      <c r="G170" s="569">
        <v>1</v>
      </c>
      <c r="H170" s="937"/>
      <c r="I170" s="937">
        <f>H170*G170</f>
        <v>0</v>
      </c>
    </row>
    <row r="171" spans="1:9" ht="15" customHeight="1">
      <c r="A171" s="52"/>
      <c r="B171" s="1188" t="s">
        <v>354</v>
      </c>
      <c r="C171" s="1188"/>
      <c r="D171" s="1188"/>
      <c r="E171" s="52"/>
      <c r="F171" s="568" t="s">
        <v>106</v>
      </c>
      <c r="G171" s="569">
        <v>1</v>
      </c>
      <c r="H171" s="937"/>
      <c r="I171" s="937">
        <f>H171*G171</f>
        <v>0</v>
      </c>
    </row>
    <row r="172" spans="1:9" ht="15" customHeight="1">
      <c r="A172" s="52"/>
      <c r="B172" s="1188" t="s">
        <v>355</v>
      </c>
      <c r="C172" s="1188"/>
      <c r="D172" s="1188"/>
      <c r="E172" s="52"/>
      <c r="F172" s="568" t="s">
        <v>106</v>
      </c>
      <c r="G172" s="569">
        <v>1</v>
      </c>
      <c r="H172" s="937"/>
      <c r="I172" s="937">
        <f>H172*G172</f>
        <v>0</v>
      </c>
    </row>
    <row r="173" spans="1:9" ht="15" customHeight="1">
      <c r="A173" s="52"/>
      <c r="B173" s="1188" t="s">
        <v>1616</v>
      </c>
      <c r="C173" s="1188"/>
      <c r="D173" s="1188"/>
      <c r="E173" s="52"/>
      <c r="F173" s="568" t="s">
        <v>106</v>
      </c>
      <c r="G173" s="569">
        <v>1</v>
      </c>
      <c r="H173" s="937"/>
      <c r="I173" s="937">
        <f>H173*G173</f>
        <v>0</v>
      </c>
    </row>
    <row r="174" spans="1:9" ht="111" customHeight="1">
      <c r="A174" s="581" t="s">
        <v>56</v>
      </c>
      <c r="B174" s="1188" t="s">
        <v>1671</v>
      </c>
      <c r="C174" s="1188"/>
      <c r="D174" s="1188"/>
      <c r="E174" s="1188"/>
      <c r="F174" s="1188"/>
      <c r="G174" s="1188"/>
      <c r="H174" s="1188"/>
      <c r="I174" s="570"/>
    </row>
    <row r="175" spans="1:9" ht="15" customHeight="1">
      <c r="A175" s="52"/>
      <c r="B175" s="1188" t="s">
        <v>447</v>
      </c>
      <c r="C175" s="1188"/>
      <c r="D175" s="1188"/>
      <c r="E175" s="52"/>
      <c r="F175" s="568" t="s">
        <v>106</v>
      </c>
      <c r="G175" s="569">
        <v>1</v>
      </c>
      <c r="H175" s="937"/>
      <c r="I175" s="937">
        <f>H175*G175</f>
        <v>0</v>
      </c>
    </row>
    <row r="176" spans="1:9" s="47" customFormat="1" ht="15" customHeight="1">
      <c r="A176" s="52"/>
      <c r="B176" s="1188" t="s">
        <v>448</v>
      </c>
      <c r="C176" s="1188"/>
      <c r="D176" s="1188"/>
      <c r="E176" s="52"/>
      <c r="F176" s="568" t="s">
        <v>106</v>
      </c>
      <c r="G176" s="569">
        <v>1</v>
      </c>
      <c r="H176" s="937"/>
      <c r="I176" s="937">
        <f>H176*G176</f>
        <v>0</v>
      </c>
    </row>
    <row r="177" spans="1:9" s="47" customFormat="1" ht="64.5" customHeight="1">
      <c r="A177" s="581" t="s">
        <v>57</v>
      </c>
      <c r="B177" s="1188" t="s">
        <v>1635</v>
      </c>
      <c r="C177" s="1188"/>
      <c r="D177" s="1188"/>
      <c r="E177" s="1188"/>
      <c r="F177" s="1188"/>
      <c r="G177" s="1188"/>
      <c r="H177" s="1188"/>
      <c r="I177" s="570"/>
    </row>
    <row r="178" spans="1:9" s="47" customFormat="1" ht="15" customHeight="1">
      <c r="A178" s="52"/>
      <c r="B178" s="1188"/>
      <c r="C178" s="1188"/>
      <c r="D178" s="1188"/>
      <c r="E178" s="52"/>
      <c r="F178" s="568" t="s">
        <v>106</v>
      </c>
      <c r="G178" s="569">
        <v>1</v>
      </c>
      <c r="H178" s="937"/>
      <c r="I178" s="937">
        <f>H178*G178</f>
        <v>0</v>
      </c>
    </row>
    <row r="179" spans="1:9" s="47" customFormat="1" ht="80.25" customHeight="1">
      <c r="A179" s="581" t="s">
        <v>58</v>
      </c>
      <c r="B179" s="1188" t="s">
        <v>1615</v>
      </c>
      <c r="C179" s="1188"/>
      <c r="D179" s="1188"/>
      <c r="E179" s="1188"/>
      <c r="F179" s="1188"/>
      <c r="G179" s="1188"/>
      <c r="H179" s="1188"/>
      <c r="I179" s="570"/>
    </row>
    <row r="180" spans="1:9" s="47" customFormat="1" ht="15" customHeight="1">
      <c r="A180" s="52"/>
      <c r="B180" s="1188"/>
      <c r="C180" s="1188"/>
      <c r="D180" s="1188"/>
      <c r="E180" s="52"/>
      <c r="F180" s="568" t="s">
        <v>54</v>
      </c>
      <c r="G180" s="569">
        <v>1</v>
      </c>
      <c r="H180" s="937"/>
      <c r="I180" s="937">
        <f>H180*G180</f>
        <v>0</v>
      </c>
    </row>
    <row r="181" spans="1:9" ht="156.75" customHeight="1">
      <c r="A181" s="52" t="s">
        <v>59</v>
      </c>
      <c r="B181" s="1188" t="s">
        <v>356</v>
      </c>
      <c r="C181" s="1188"/>
      <c r="D181" s="1188"/>
      <c r="E181" s="1188"/>
      <c r="F181" s="1188"/>
      <c r="G181" s="1188"/>
      <c r="H181" s="1188"/>
      <c r="I181" s="570"/>
    </row>
    <row r="182" spans="1:9" ht="15" customHeight="1">
      <c r="A182" s="52"/>
      <c r="B182" s="52"/>
      <c r="C182" s="52"/>
      <c r="D182" s="52"/>
      <c r="E182" s="52"/>
      <c r="F182" s="568" t="s">
        <v>90</v>
      </c>
      <c r="G182" s="569">
        <v>17.399999999999999</v>
      </c>
      <c r="H182" s="937"/>
      <c r="I182" s="937">
        <f>H182*G182</f>
        <v>0</v>
      </c>
    </row>
    <row r="183" spans="1:9" s="47" customFormat="1" ht="158.25" customHeight="1">
      <c r="A183" s="52" t="s">
        <v>211</v>
      </c>
      <c r="B183" s="1188" t="s">
        <v>1618</v>
      </c>
      <c r="C183" s="1188"/>
      <c r="D183" s="1188"/>
      <c r="E183" s="1188"/>
      <c r="F183" s="1188"/>
      <c r="G183" s="1188"/>
      <c r="H183" s="1188"/>
      <c r="I183" s="570"/>
    </row>
    <row r="184" spans="1:9" s="47" customFormat="1" ht="15" customHeight="1">
      <c r="A184" s="52"/>
      <c r="B184" s="52"/>
      <c r="C184" s="52"/>
      <c r="D184" s="52"/>
      <c r="E184" s="52"/>
      <c r="F184" s="568" t="s">
        <v>90</v>
      </c>
      <c r="G184" s="569">
        <v>9</v>
      </c>
      <c r="H184" s="937"/>
      <c r="I184" s="937">
        <f>H184*G184</f>
        <v>0</v>
      </c>
    </row>
    <row r="185" spans="1:9" ht="126.75" customHeight="1">
      <c r="A185" s="52" t="s">
        <v>231</v>
      </c>
      <c r="B185" s="1188" t="s">
        <v>357</v>
      </c>
      <c r="C185" s="1188"/>
      <c r="D185" s="1188"/>
      <c r="E185" s="1188"/>
      <c r="F185" s="1188"/>
      <c r="G185" s="1188"/>
      <c r="H185" s="1188"/>
      <c r="I185" s="570"/>
    </row>
    <row r="186" spans="1:9" ht="15" customHeight="1">
      <c r="A186" s="52"/>
      <c r="B186" s="52"/>
      <c r="C186" s="52"/>
      <c r="D186" s="52"/>
      <c r="E186" s="52"/>
      <c r="F186" s="568" t="s">
        <v>90</v>
      </c>
      <c r="G186" s="569">
        <v>11.2</v>
      </c>
      <c r="H186" s="937"/>
      <c r="I186" s="937">
        <f>H186*G186</f>
        <v>0</v>
      </c>
    </row>
    <row r="187" spans="1:9" ht="165.75" customHeight="1">
      <c r="A187" s="582" t="s">
        <v>233</v>
      </c>
      <c r="B187" s="1188" t="s">
        <v>358</v>
      </c>
      <c r="C187" s="1188"/>
      <c r="D187" s="1188"/>
      <c r="E187" s="1188"/>
      <c r="F187" s="1188"/>
      <c r="G187" s="1188"/>
      <c r="H187" s="1188"/>
      <c r="I187" s="570"/>
    </row>
    <row r="188" spans="1:9" ht="15" customHeight="1">
      <c r="A188" s="52"/>
      <c r="B188" s="52"/>
      <c r="C188" s="52"/>
      <c r="D188" s="52"/>
      <c r="E188" s="52"/>
      <c r="F188" s="568" t="s">
        <v>91</v>
      </c>
      <c r="G188" s="569">
        <v>3.1</v>
      </c>
      <c r="H188" s="937"/>
      <c r="I188" s="937">
        <f>H188*G188</f>
        <v>0</v>
      </c>
    </row>
    <row r="189" spans="1:9" ht="95.25" customHeight="1">
      <c r="A189" s="52" t="s">
        <v>234</v>
      </c>
      <c r="B189" s="1188" t="s">
        <v>359</v>
      </c>
      <c r="C189" s="1188"/>
      <c r="D189" s="1188"/>
      <c r="E189" s="1188"/>
      <c r="F189" s="1188"/>
      <c r="G189" s="1188"/>
      <c r="H189" s="1188"/>
      <c r="I189" s="570"/>
    </row>
    <row r="190" spans="1:9" ht="15" customHeight="1">
      <c r="A190" s="52"/>
      <c r="B190" s="52"/>
      <c r="C190" s="52"/>
      <c r="D190" s="52"/>
      <c r="E190" s="52"/>
      <c r="F190" s="568" t="s">
        <v>91</v>
      </c>
      <c r="G190" s="569">
        <v>5</v>
      </c>
      <c r="H190" s="937"/>
      <c r="I190" s="937">
        <f>H190*G190</f>
        <v>0</v>
      </c>
    </row>
    <row r="191" spans="1:9" s="47" customFormat="1" ht="141.75" customHeight="1">
      <c r="A191" s="52" t="s">
        <v>478</v>
      </c>
      <c r="B191" s="1188" t="s">
        <v>1619</v>
      </c>
      <c r="C191" s="1188"/>
      <c r="D191" s="1188"/>
      <c r="E191" s="1188"/>
      <c r="F191" s="1188"/>
      <c r="G191" s="1188"/>
      <c r="H191" s="1188"/>
      <c r="I191" s="570"/>
    </row>
    <row r="192" spans="1:9" s="47" customFormat="1" ht="15" customHeight="1">
      <c r="A192" s="52"/>
      <c r="B192" s="52"/>
      <c r="C192" s="52"/>
      <c r="D192" s="52"/>
      <c r="E192" s="52"/>
      <c r="F192" s="568" t="s">
        <v>91</v>
      </c>
      <c r="G192" s="569">
        <v>5</v>
      </c>
      <c r="H192" s="937"/>
      <c r="I192" s="937">
        <f>H192*G192</f>
        <v>0</v>
      </c>
    </row>
    <row r="193" spans="1:9" ht="127.5" customHeight="1">
      <c r="A193" s="52" t="s">
        <v>479</v>
      </c>
      <c r="B193" s="1188" t="s">
        <v>417</v>
      </c>
      <c r="C193" s="1188"/>
      <c r="D193" s="1188"/>
      <c r="E193" s="1188"/>
      <c r="F193" s="1188"/>
      <c r="G193" s="1188"/>
      <c r="H193" s="1188"/>
      <c r="I193" s="570"/>
    </row>
    <row r="194" spans="1:9" ht="15" customHeight="1">
      <c r="A194" s="52"/>
      <c r="B194" s="52"/>
      <c r="C194" s="52"/>
      <c r="D194" s="52"/>
      <c r="E194" s="52"/>
      <c r="F194" s="568" t="s">
        <v>95</v>
      </c>
      <c r="G194" s="569">
        <v>12</v>
      </c>
      <c r="H194" s="937"/>
      <c r="I194" s="937">
        <f>H194*G194</f>
        <v>0</v>
      </c>
    </row>
    <row r="195" spans="1:9" s="47" customFormat="1" ht="127.5" customHeight="1">
      <c r="A195" s="52" t="s">
        <v>481</v>
      </c>
      <c r="B195" s="1188" t="s">
        <v>1639</v>
      </c>
      <c r="C195" s="1188"/>
      <c r="D195" s="1188"/>
      <c r="E195" s="1188"/>
      <c r="F195" s="1188"/>
      <c r="G195" s="1188"/>
      <c r="H195" s="1188"/>
      <c r="I195" s="570"/>
    </row>
    <row r="196" spans="1:9" s="47" customFormat="1" ht="15" customHeight="1">
      <c r="A196" s="52"/>
      <c r="B196" s="52"/>
      <c r="C196" s="52"/>
      <c r="D196" s="52"/>
      <c r="E196" s="52"/>
      <c r="F196" s="568" t="s">
        <v>95</v>
      </c>
      <c r="G196" s="569">
        <v>5</v>
      </c>
      <c r="H196" s="937"/>
      <c r="I196" s="937">
        <f>H196*G196</f>
        <v>0</v>
      </c>
    </row>
    <row r="197" spans="1:9" ht="96.75" customHeight="1">
      <c r="A197" s="52" t="s">
        <v>480</v>
      </c>
      <c r="B197" s="1188" t="s">
        <v>418</v>
      </c>
      <c r="C197" s="1188"/>
      <c r="D197" s="1188"/>
      <c r="E197" s="1188"/>
      <c r="F197" s="1188"/>
      <c r="G197" s="1188"/>
      <c r="H197" s="1188"/>
      <c r="I197" s="570"/>
    </row>
    <row r="198" spans="1:9" ht="15" customHeight="1">
      <c r="A198" s="52"/>
      <c r="B198" s="52"/>
      <c r="C198" s="52"/>
      <c r="D198" s="52"/>
      <c r="E198" s="52"/>
      <c r="F198" s="568" t="s">
        <v>91</v>
      </c>
      <c r="G198" s="569">
        <v>1.2</v>
      </c>
      <c r="H198" s="937"/>
      <c r="I198" s="937">
        <f>H198*G198</f>
        <v>0</v>
      </c>
    </row>
    <row r="199" spans="1:9" ht="77.25" customHeight="1">
      <c r="A199" s="52" t="s">
        <v>1634</v>
      </c>
      <c r="B199" s="1188" t="s">
        <v>1664</v>
      </c>
      <c r="C199" s="1188"/>
      <c r="D199" s="1188"/>
      <c r="E199" s="1188"/>
      <c r="F199" s="1188"/>
      <c r="G199" s="1188"/>
      <c r="H199" s="1188"/>
      <c r="I199" s="570"/>
    </row>
    <row r="200" spans="1:9" ht="15" customHeight="1">
      <c r="A200" s="52"/>
      <c r="B200" s="52"/>
      <c r="C200" s="52"/>
      <c r="D200" s="52"/>
      <c r="E200" s="52"/>
      <c r="F200" s="568" t="s">
        <v>106</v>
      </c>
      <c r="G200" s="569">
        <v>5</v>
      </c>
      <c r="H200" s="937"/>
      <c r="I200" s="937">
        <f>H200*G200</f>
        <v>0</v>
      </c>
    </row>
    <row r="201" spans="1:9" ht="96.75" customHeight="1">
      <c r="A201" s="52" t="s">
        <v>1655</v>
      </c>
      <c r="B201" s="1188" t="s">
        <v>1665</v>
      </c>
      <c r="C201" s="1188"/>
      <c r="D201" s="1188"/>
      <c r="E201" s="1188"/>
      <c r="F201" s="1188"/>
      <c r="G201" s="1188"/>
      <c r="H201" s="1188"/>
      <c r="I201" s="570"/>
    </row>
    <row r="202" spans="1:9" s="5" customFormat="1" ht="15" customHeight="1">
      <c r="A202" s="9"/>
      <c r="B202" s="52"/>
      <c r="C202" s="52"/>
      <c r="D202" s="52"/>
      <c r="E202" s="52"/>
      <c r="F202" s="568" t="s">
        <v>106</v>
      </c>
      <c r="G202" s="569">
        <v>7</v>
      </c>
      <c r="H202" s="937"/>
      <c r="I202" s="937">
        <f>H202*G202</f>
        <v>0</v>
      </c>
    </row>
    <row r="203" spans="1:9" s="5" customFormat="1" ht="66" customHeight="1">
      <c r="A203" s="9" t="s">
        <v>1654</v>
      </c>
      <c r="B203" s="1188" t="s">
        <v>1666</v>
      </c>
      <c r="C203" s="1188"/>
      <c r="D203" s="1188"/>
      <c r="E203" s="1188"/>
      <c r="F203" s="1188"/>
      <c r="G203" s="1188"/>
      <c r="H203" s="1188"/>
      <c r="I203" s="570"/>
    </row>
    <row r="204" spans="1:9" s="5" customFormat="1" ht="15" customHeight="1">
      <c r="A204" s="9"/>
      <c r="B204" s="52"/>
      <c r="C204" s="52"/>
      <c r="D204" s="52"/>
      <c r="E204" s="52"/>
      <c r="F204" s="568" t="s">
        <v>95</v>
      </c>
      <c r="G204" s="569">
        <v>9.6</v>
      </c>
      <c r="H204" s="937"/>
      <c r="I204" s="937">
        <f>H204*G204</f>
        <v>0</v>
      </c>
    </row>
    <row r="205" spans="1:9" ht="64.5" customHeight="1">
      <c r="A205" s="52" t="s">
        <v>1653</v>
      </c>
      <c r="B205" s="1188" t="s">
        <v>352</v>
      </c>
      <c r="C205" s="1188"/>
      <c r="D205" s="1188"/>
      <c r="E205" s="1188"/>
      <c r="F205" s="1188"/>
      <c r="G205" s="1188"/>
      <c r="H205" s="1188"/>
      <c r="I205" s="570"/>
    </row>
    <row r="206" spans="1:9" ht="15" customHeight="1">
      <c r="A206" s="52"/>
      <c r="B206" s="52"/>
      <c r="C206" s="52"/>
      <c r="D206" s="52"/>
      <c r="E206" s="52"/>
      <c r="F206" s="568" t="s">
        <v>95</v>
      </c>
      <c r="G206" s="569">
        <v>43.5</v>
      </c>
      <c r="H206" s="937"/>
      <c r="I206" s="937">
        <f>H206*G206</f>
        <v>0</v>
      </c>
    </row>
    <row r="207" spans="1:9" ht="157.5" customHeight="1">
      <c r="A207" s="52" t="s">
        <v>1652</v>
      </c>
      <c r="B207" s="1188" t="s">
        <v>420</v>
      </c>
      <c r="C207" s="1188"/>
      <c r="D207" s="1188"/>
      <c r="E207" s="1188"/>
      <c r="F207" s="1188"/>
      <c r="G207" s="1188"/>
      <c r="H207" s="1188"/>
      <c r="I207" s="570"/>
    </row>
    <row r="208" spans="1:9" ht="15" customHeight="1">
      <c r="A208" s="52"/>
      <c r="B208" s="52"/>
      <c r="C208" s="52"/>
      <c r="D208" s="52"/>
      <c r="E208" s="52"/>
      <c r="F208" s="568" t="s">
        <v>90</v>
      </c>
      <c r="G208" s="569">
        <v>95</v>
      </c>
      <c r="H208" s="937"/>
      <c r="I208" s="937">
        <f>H208*G208</f>
        <v>0</v>
      </c>
    </row>
    <row r="209" spans="1:24" ht="77.25" customHeight="1">
      <c r="A209" s="52" t="s">
        <v>1657</v>
      </c>
      <c r="B209" s="1188" t="s">
        <v>419</v>
      </c>
      <c r="C209" s="1188"/>
      <c r="D209" s="1188"/>
      <c r="E209" s="1188"/>
      <c r="F209" s="1188"/>
      <c r="G209" s="1188"/>
      <c r="H209" s="1188"/>
      <c r="I209" s="570"/>
    </row>
    <row r="210" spans="1:24" ht="15" customHeight="1">
      <c r="A210" s="52"/>
      <c r="B210" s="52"/>
      <c r="C210" s="52"/>
      <c r="D210" s="52"/>
      <c r="E210" s="52"/>
      <c r="F210" s="568" t="s">
        <v>90</v>
      </c>
      <c r="G210" s="569">
        <v>10.5</v>
      </c>
      <c r="H210" s="937"/>
      <c r="I210" s="937">
        <f>H210*G210</f>
        <v>0</v>
      </c>
    </row>
    <row r="211" spans="1:24" ht="95.25" customHeight="1">
      <c r="A211" s="52" t="s">
        <v>1661</v>
      </c>
      <c r="B211" s="1188" t="s">
        <v>1662</v>
      </c>
      <c r="C211" s="1188"/>
      <c r="D211" s="1188"/>
      <c r="E211" s="1188"/>
      <c r="F211" s="1188"/>
      <c r="G211" s="1188"/>
      <c r="H211" s="1188"/>
      <c r="I211" s="570"/>
    </row>
    <row r="212" spans="1:24" ht="15" customHeight="1">
      <c r="A212" s="52"/>
      <c r="B212" s="52"/>
      <c r="C212" s="52"/>
      <c r="D212" s="52"/>
      <c r="E212" s="52"/>
      <c r="F212" s="568" t="s">
        <v>91</v>
      </c>
      <c r="G212" s="569">
        <v>1.5</v>
      </c>
      <c r="H212" s="938"/>
      <c r="I212" s="938">
        <f>H212*G212</f>
        <v>0</v>
      </c>
    </row>
    <row r="213" spans="1:24" s="47" customFormat="1" ht="140.25" customHeight="1">
      <c r="A213" s="929" t="s">
        <v>1663</v>
      </c>
      <c r="B213" s="1188" t="s">
        <v>1633</v>
      </c>
      <c r="C213" s="1188"/>
      <c r="D213" s="1188"/>
      <c r="E213" s="1188"/>
      <c r="F213" s="1188"/>
      <c r="G213" s="1188"/>
      <c r="H213" s="1188"/>
      <c r="I213" s="570"/>
    </row>
    <row r="214" spans="1:24" s="47" customFormat="1" ht="15" customHeight="1">
      <c r="A214" s="52"/>
      <c r="B214" s="52"/>
      <c r="C214" s="52"/>
      <c r="D214" s="52"/>
      <c r="E214" s="52"/>
      <c r="F214" s="568" t="s">
        <v>90</v>
      </c>
      <c r="G214" s="569">
        <v>95</v>
      </c>
      <c r="H214" s="937"/>
      <c r="I214" s="937">
        <f>H214*G214</f>
        <v>0</v>
      </c>
    </row>
    <row r="215" spans="1:24" s="47" customFormat="1" ht="15" customHeight="1">
      <c r="A215" s="1213" t="s">
        <v>350</v>
      </c>
      <c r="B215" s="1213"/>
      <c r="C215" s="1213"/>
      <c r="D215" s="1213"/>
      <c r="E215" s="1213"/>
      <c r="F215" s="1213"/>
      <c r="G215" s="1213"/>
      <c r="H215" s="1213"/>
      <c r="I215" s="939">
        <f>SUM(I170:I214)</f>
        <v>0</v>
      </c>
    </row>
    <row r="216" spans="1:24" ht="17.25" customHeight="1">
      <c r="A216" s="1192" t="s">
        <v>482</v>
      </c>
      <c r="B216" s="1192"/>
      <c r="C216" s="1192"/>
      <c r="D216" s="1192"/>
      <c r="E216" s="1192"/>
      <c r="F216" s="1192"/>
      <c r="G216" s="1192"/>
      <c r="H216" s="1192"/>
      <c r="I216" s="1192"/>
      <c r="J216" s="11"/>
      <c r="K216" s="11"/>
      <c r="L216" s="11"/>
      <c r="M216" s="11"/>
      <c r="N216" s="11"/>
      <c r="O216" s="11"/>
      <c r="P216" s="11"/>
      <c r="Q216" s="11"/>
      <c r="R216" s="11"/>
      <c r="S216" s="11"/>
      <c r="T216" s="11"/>
      <c r="U216" s="11"/>
      <c r="V216" s="11"/>
      <c r="W216" s="11"/>
      <c r="X216" s="11"/>
    </row>
    <row r="217" spans="1:24" ht="31.5" customHeight="1">
      <c r="A217" s="1189" t="s">
        <v>483</v>
      </c>
      <c r="B217" s="1189"/>
      <c r="C217" s="1189"/>
      <c r="D217" s="1189"/>
      <c r="E217" s="1189"/>
      <c r="F217" s="1189"/>
      <c r="G217" s="1189"/>
      <c r="H217" s="1189"/>
      <c r="I217" s="1189"/>
      <c r="J217" s="11"/>
      <c r="K217" s="11"/>
      <c r="L217" s="11"/>
      <c r="M217" s="11"/>
      <c r="N217" s="11"/>
      <c r="O217" s="11"/>
      <c r="P217" s="11"/>
      <c r="Q217" s="11"/>
      <c r="R217" s="11"/>
      <c r="S217" s="11"/>
      <c r="T217" s="11"/>
      <c r="U217" s="11"/>
      <c r="V217" s="11"/>
      <c r="W217" s="11"/>
      <c r="X217" s="11"/>
    </row>
    <row r="218" spans="1:24" ht="31.5" customHeight="1">
      <c r="A218" s="1189" t="s">
        <v>40</v>
      </c>
      <c r="B218" s="1189"/>
      <c r="C218" s="1189"/>
      <c r="D218" s="1189"/>
      <c r="E218" s="1189"/>
      <c r="F218" s="1189"/>
      <c r="G218" s="1189"/>
      <c r="H218" s="1189"/>
      <c r="I218" s="1189"/>
      <c r="J218" s="11"/>
      <c r="K218" s="11"/>
      <c r="L218" s="11"/>
      <c r="M218" s="11"/>
      <c r="N218" s="11"/>
      <c r="O218" s="11"/>
      <c r="P218" s="11"/>
      <c r="Q218" s="11"/>
      <c r="R218" s="11"/>
      <c r="S218" s="11"/>
      <c r="T218" s="11"/>
      <c r="U218" s="11"/>
      <c r="V218" s="11"/>
      <c r="W218" s="11"/>
      <c r="X218" s="11"/>
    </row>
    <row r="219" spans="1:24" ht="33.75" customHeight="1">
      <c r="A219" s="1189" t="s">
        <v>41</v>
      </c>
      <c r="B219" s="1189"/>
      <c r="C219" s="1189"/>
      <c r="D219" s="1189"/>
      <c r="E219" s="1189"/>
      <c r="F219" s="1189"/>
      <c r="G219" s="1189"/>
      <c r="H219" s="1189"/>
      <c r="I219" s="1189"/>
      <c r="J219" s="11"/>
      <c r="K219" s="11"/>
      <c r="L219" s="11"/>
      <c r="M219" s="11"/>
      <c r="N219" s="11"/>
      <c r="O219" s="11"/>
      <c r="P219" s="11"/>
      <c r="Q219" s="11"/>
      <c r="R219" s="11"/>
      <c r="S219" s="11"/>
      <c r="T219" s="11"/>
      <c r="U219" s="11"/>
      <c r="V219" s="11"/>
      <c r="W219" s="11"/>
      <c r="X219" s="11"/>
    </row>
    <row r="220" spans="1:24" ht="48.75" customHeight="1">
      <c r="A220" s="1189" t="s">
        <v>42</v>
      </c>
      <c r="B220" s="1189"/>
      <c r="C220" s="1189"/>
      <c r="D220" s="1189"/>
      <c r="E220" s="1189"/>
      <c r="F220" s="1189"/>
      <c r="G220" s="1189"/>
      <c r="H220" s="1189"/>
      <c r="I220" s="1189"/>
      <c r="J220" s="11"/>
      <c r="K220" s="11"/>
      <c r="L220" s="11"/>
      <c r="M220" s="11"/>
      <c r="N220" s="11"/>
      <c r="O220" s="11"/>
      <c r="P220" s="11"/>
      <c r="Q220" s="11"/>
      <c r="R220" s="11"/>
      <c r="S220" s="11"/>
      <c r="T220" s="11"/>
      <c r="U220" s="11"/>
      <c r="V220" s="11"/>
      <c r="W220" s="11"/>
      <c r="X220" s="11"/>
    </row>
    <row r="221" spans="1:24" ht="36.75" customHeight="1">
      <c r="A221" s="1189" t="s">
        <v>43</v>
      </c>
      <c r="B221" s="1189"/>
      <c r="C221" s="1189"/>
      <c r="D221" s="1189"/>
      <c r="E221" s="1189"/>
      <c r="F221" s="1189"/>
      <c r="G221" s="1189"/>
      <c r="H221" s="1189"/>
      <c r="I221" s="1189"/>
      <c r="J221" s="11"/>
      <c r="K221" s="11"/>
      <c r="L221" s="11"/>
      <c r="M221" s="11"/>
      <c r="N221" s="11"/>
      <c r="O221" s="11"/>
      <c r="P221" s="11"/>
      <c r="Q221" s="11"/>
      <c r="R221" s="11"/>
      <c r="S221" s="11"/>
      <c r="T221" s="11"/>
      <c r="U221" s="11"/>
      <c r="V221" s="11"/>
      <c r="W221" s="11"/>
      <c r="X221" s="11"/>
    </row>
    <row r="222" spans="1:24" ht="15.75" customHeight="1">
      <c r="A222" s="1189" t="s">
        <v>1890</v>
      </c>
      <c r="B222" s="1189"/>
      <c r="C222" s="1189"/>
      <c r="D222" s="1189"/>
      <c r="E222" s="1189"/>
      <c r="F222" s="1189"/>
      <c r="G222" s="1189"/>
      <c r="H222" s="1189"/>
      <c r="I222" s="1189"/>
      <c r="J222" s="11"/>
      <c r="K222" s="11"/>
      <c r="L222" s="11"/>
      <c r="M222" s="11"/>
      <c r="N222" s="11"/>
      <c r="O222" s="11"/>
      <c r="P222" s="11"/>
      <c r="Q222" s="11"/>
      <c r="R222" s="11"/>
      <c r="S222" s="11"/>
      <c r="T222" s="11"/>
      <c r="U222" s="11"/>
      <c r="V222" s="11"/>
      <c r="W222" s="11"/>
      <c r="X222" s="11"/>
    </row>
    <row r="223" spans="1:24" ht="18.75" customHeight="1">
      <c r="A223" s="1189" t="s">
        <v>44</v>
      </c>
      <c r="B223" s="1189"/>
      <c r="C223" s="1189"/>
      <c r="D223" s="1189"/>
      <c r="E223" s="1189"/>
      <c r="F223" s="1189"/>
      <c r="G223" s="1189"/>
      <c r="H223" s="1189"/>
      <c r="I223" s="1189"/>
      <c r="J223" s="11"/>
      <c r="K223" s="11"/>
      <c r="L223" s="11"/>
      <c r="M223" s="11"/>
      <c r="N223" s="11"/>
      <c r="O223" s="11"/>
      <c r="P223" s="11"/>
      <c r="Q223" s="11"/>
      <c r="R223" s="11"/>
      <c r="S223" s="11"/>
      <c r="T223" s="11"/>
      <c r="U223" s="11"/>
      <c r="V223" s="11"/>
      <c r="W223" s="11"/>
      <c r="X223" s="11"/>
    </row>
    <row r="224" spans="1:24" ht="46.5" customHeight="1">
      <c r="A224" s="1189" t="s">
        <v>45</v>
      </c>
      <c r="B224" s="1189"/>
      <c r="C224" s="1189"/>
      <c r="D224" s="1189"/>
      <c r="E224" s="1189"/>
      <c r="F224" s="1189"/>
      <c r="G224" s="1189"/>
      <c r="H224" s="1189"/>
      <c r="I224" s="1189"/>
      <c r="J224" s="11"/>
      <c r="K224" s="11"/>
      <c r="L224" s="11"/>
      <c r="M224" s="11"/>
      <c r="N224" s="11"/>
      <c r="O224" s="11"/>
      <c r="P224" s="11"/>
      <c r="Q224" s="11"/>
      <c r="R224" s="11"/>
      <c r="S224" s="11"/>
      <c r="T224" s="11"/>
      <c r="U224" s="11"/>
      <c r="V224" s="11"/>
      <c r="W224" s="11"/>
      <c r="X224" s="11"/>
    </row>
    <row r="225" spans="1:24" ht="51.75" customHeight="1">
      <c r="A225" s="1189" t="s">
        <v>1891</v>
      </c>
      <c r="B225" s="1189"/>
      <c r="C225" s="1189"/>
      <c r="D225" s="1189"/>
      <c r="E225" s="1189"/>
      <c r="F225" s="1189"/>
      <c r="G225" s="1189"/>
      <c r="H225" s="1189"/>
      <c r="I225" s="1189"/>
      <c r="J225" s="11"/>
      <c r="K225" s="11"/>
      <c r="L225" s="11"/>
      <c r="M225" s="11"/>
      <c r="N225" s="11"/>
      <c r="O225" s="11"/>
      <c r="P225" s="11"/>
      <c r="Q225" s="11"/>
      <c r="R225" s="11"/>
      <c r="S225" s="11"/>
      <c r="T225" s="11"/>
      <c r="U225" s="11"/>
      <c r="V225" s="11"/>
      <c r="W225" s="11"/>
      <c r="X225" s="11"/>
    </row>
    <row r="226" spans="1:24" ht="36" customHeight="1">
      <c r="A226" s="1189" t="s">
        <v>1892</v>
      </c>
      <c r="B226" s="1189"/>
      <c r="C226" s="1189"/>
      <c r="D226" s="1189"/>
      <c r="E226" s="1189"/>
      <c r="F226" s="1189"/>
      <c r="G226" s="1189"/>
      <c r="H226" s="1189"/>
      <c r="I226" s="1189"/>
      <c r="J226" s="11"/>
      <c r="K226" s="11"/>
      <c r="L226" s="11"/>
      <c r="M226" s="11"/>
      <c r="N226" s="11"/>
      <c r="O226" s="11"/>
      <c r="P226" s="11"/>
      <c r="Q226" s="11"/>
      <c r="R226" s="11"/>
      <c r="S226" s="11"/>
      <c r="T226" s="11"/>
      <c r="U226" s="11"/>
      <c r="V226" s="11"/>
      <c r="W226" s="11"/>
      <c r="X226" s="11"/>
    </row>
    <row r="227" spans="1:24" ht="231.75" customHeight="1">
      <c r="A227" s="583" t="s">
        <v>70</v>
      </c>
      <c r="B227" s="1188" t="s">
        <v>1620</v>
      </c>
      <c r="C227" s="1188"/>
      <c r="D227" s="1188"/>
      <c r="E227" s="1188"/>
      <c r="F227" s="1188"/>
      <c r="G227" s="1188"/>
      <c r="H227" s="1188"/>
      <c r="J227" s="13"/>
      <c r="K227" s="13"/>
      <c r="L227" s="13"/>
      <c r="M227" s="13"/>
      <c r="N227" s="13"/>
    </row>
    <row r="228" spans="1:24" ht="15.75" customHeight="1">
      <c r="B228" s="1191"/>
      <c r="C228" s="1191"/>
      <c r="D228" s="761"/>
      <c r="E228" s="761"/>
      <c r="F228" s="43" t="s">
        <v>91</v>
      </c>
      <c r="G228" s="44">
        <v>33</v>
      </c>
      <c r="H228" s="940"/>
      <c r="I228" s="940">
        <f t="shared" ref="I228:I240" si="0">H228*G228</f>
        <v>0</v>
      </c>
    </row>
    <row r="229" spans="1:24" ht="173.25" customHeight="1">
      <c r="A229" s="583" t="s">
        <v>71</v>
      </c>
      <c r="B229" s="1188" t="s">
        <v>1621</v>
      </c>
      <c r="C229" s="1188"/>
      <c r="D229" s="1188"/>
      <c r="E229" s="1188"/>
      <c r="F229" s="1188"/>
      <c r="G229" s="1188"/>
      <c r="H229" s="1188"/>
      <c r="J229" s="13"/>
      <c r="K229" s="13"/>
      <c r="L229" s="13"/>
      <c r="M229" s="13"/>
      <c r="N229" s="13"/>
    </row>
    <row r="230" spans="1:24" ht="15.75" customHeight="1">
      <c r="B230" s="1191"/>
      <c r="C230" s="1191"/>
      <c r="D230" s="761"/>
      <c r="E230" s="761"/>
      <c r="F230" s="43" t="s">
        <v>91</v>
      </c>
      <c r="G230" s="44">
        <v>150</v>
      </c>
      <c r="H230" s="940"/>
      <c r="I230" s="940">
        <f>H230*G230</f>
        <v>0</v>
      </c>
      <c r="J230" s="12"/>
      <c r="K230" s="12"/>
      <c r="L230" s="12"/>
      <c r="M230" s="12"/>
      <c r="N230" s="12"/>
    </row>
    <row r="231" spans="1:24" s="47" customFormat="1" ht="157.5" customHeight="1">
      <c r="A231" s="583" t="s">
        <v>72</v>
      </c>
      <c r="B231" s="1188" t="s">
        <v>1658</v>
      </c>
      <c r="C231" s="1188"/>
      <c r="D231" s="1188"/>
      <c r="E231" s="1188"/>
      <c r="F231" s="1188"/>
      <c r="G231" s="1188"/>
      <c r="H231" s="1188"/>
      <c r="I231" s="46"/>
      <c r="J231" s="1"/>
      <c r="K231" s="1"/>
      <c r="L231" s="1"/>
      <c r="M231" s="1"/>
      <c r="N231" s="1"/>
    </row>
    <row r="232" spans="1:24" s="47" customFormat="1" ht="15.75" customHeight="1">
      <c r="B232" s="1191"/>
      <c r="C232" s="1191"/>
      <c r="D232" s="761"/>
      <c r="E232" s="761"/>
      <c r="F232" s="43" t="s">
        <v>91</v>
      </c>
      <c r="G232" s="44">
        <v>12.5</v>
      </c>
      <c r="H232" s="940"/>
      <c r="I232" s="940">
        <f>H232*G232</f>
        <v>0</v>
      </c>
      <c r="J232" s="761"/>
      <c r="K232" s="761"/>
      <c r="L232" s="761"/>
      <c r="M232" s="761"/>
      <c r="N232" s="761"/>
    </row>
    <row r="233" spans="1:24" ht="171.75" customHeight="1">
      <c r="A233" s="589" t="s">
        <v>73</v>
      </c>
      <c r="B233" s="1189" t="s">
        <v>407</v>
      </c>
      <c r="C233" s="1189"/>
      <c r="D233" s="1189"/>
      <c r="E233" s="1189"/>
      <c r="F233" s="1189"/>
      <c r="G233" s="1189"/>
      <c r="H233" s="1189"/>
      <c r="I233" s="42"/>
      <c r="J233" s="12"/>
      <c r="K233" s="12"/>
      <c r="L233" s="12"/>
      <c r="M233" s="12"/>
      <c r="N233" s="12"/>
    </row>
    <row r="234" spans="1:24" ht="16.5" customHeight="1">
      <c r="B234" s="761"/>
      <c r="C234" s="761"/>
      <c r="D234" s="761"/>
      <c r="E234" s="761"/>
      <c r="F234" s="43" t="s">
        <v>91</v>
      </c>
      <c r="G234" s="44">
        <v>45</v>
      </c>
      <c r="H234" s="940"/>
      <c r="I234" s="940">
        <f t="shared" si="0"/>
        <v>0</v>
      </c>
      <c r="J234" s="16"/>
      <c r="K234" s="16"/>
      <c r="L234" s="16"/>
      <c r="M234" s="16"/>
      <c r="N234" s="16"/>
    </row>
    <row r="235" spans="1:24" ht="183.75" customHeight="1">
      <c r="A235" s="589" t="s">
        <v>74</v>
      </c>
      <c r="B235" s="1188" t="s">
        <v>1622</v>
      </c>
      <c r="C235" s="1188"/>
      <c r="D235" s="1188"/>
      <c r="E235" s="1188"/>
      <c r="F235" s="1188"/>
      <c r="G235" s="1188"/>
      <c r="H235" s="1188"/>
      <c r="I235" s="42"/>
    </row>
    <row r="236" spans="1:24">
      <c r="B236" s="1199" t="s">
        <v>1623</v>
      </c>
      <c r="C236" s="1199"/>
      <c r="D236" s="1199"/>
      <c r="E236" s="1199"/>
      <c r="F236" s="584" t="s">
        <v>91</v>
      </c>
      <c r="G236" s="48">
        <v>40</v>
      </c>
      <c r="H236" s="941"/>
      <c r="I236" s="940">
        <f t="shared" si="0"/>
        <v>0</v>
      </c>
    </row>
    <row r="237" spans="1:24" ht="31.5" customHeight="1">
      <c r="B237" s="1188" t="s">
        <v>1624</v>
      </c>
      <c r="C237" s="1188"/>
      <c r="D237" s="1188"/>
      <c r="E237" s="1188"/>
      <c r="F237" s="584" t="s">
        <v>91</v>
      </c>
      <c r="G237" s="48">
        <v>7.5</v>
      </c>
      <c r="H237" s="941"/>
      <c r="I237" s="940">
        <f t="shared" ref="I237" si="1">H237*G237</f>
        <v>0</v>
      </c>
    </row>
    <row r="238" spans="1:24" ht="16.5" customHeight="1">
      <c r="B238" s="1216" t="s">
        <v>408</v>
      </c>
      <c r="C238" s="1216"/>
      <c r="D238" s="1216"/>
      <c r="F238" s="584" t="s">
        <v>91</v>
      </c>
      <c r="G238" s="48">
        <v>15</v>
      </c>
      <c r="H238" s="941"/>
      <c r="I238" s="940">
        <f t="shared" ref="I238" si="2">H238*G238</f>
        <v>0</v>
      </c>
    </row>
    <row r="239" spans="1:24" ht="94.5" customHeight="1">
      <c r="A239" s="589" t="s">
        <v>1651</v>
      </c>
      <c r="B239" s="1188" t="s">
        <v>484</v>
      </c>
      <c r="C239" s="1188"/>
      <c r="D239" s="1188"/>
      <c r="E239" s="1188"/>
      <c r="F239" s="1188"/>
      <c r="G239" s="1188"/>
      <c r="H239" s="1188"/>
      <c r="I239" s="42"/>
    </row>
    <row r="240" spans="1:24">
      <c r="F240" s="584" t="s">
        <v>91</v>
      </c>
      <c r="G240" s="48">
        <f>G230+G228-G234</f>
        <v>138</v>
      </c>
      <c r="H240" s="941"/>
      <c r="I240" s="940">
        <f t="shared" si="0"/>
        <v>0</v>
      </c>
    </row>
    <row r="241" spans="1:23" ht="15" customHeight="1">
      <c r="I241" s="42"/>
    </row>
    <row r="242" spans="1:23">
      <c r="A242" s="1194" t="s">
        <v>485</v>
      </c>
      <c r="B242" s="1194"/>
      <c r="C242" s="1194"/>
      <c r="D242" s="1194"/>
      <c r="E242" s="1194"/>
      <c r="F242" s="1194"/>
      <c r="G242" s="1194"/>
      <c r="H242" s="1194"/>
      <c r="I242" s="939">
        <f>SUM(I228:I241)</f>
        <v>0</v>
      </c>
    </row>
    <row r="244" spans="1:23" ht="21" customHeight="1">
      <c r="A244" s="1192" t="s">
        <v>486</v>
      </c>
      <c r="B244" s="1192"/>
      <c r="C244" s="1192"/>
      <c r="D244" s="1192"/>
      <c r="E244" s="1192"/>
      <c r="F244" s="1192"/>
      <c r="G244" s="1192"/>
      <c r="H244" s="1192"/>
      <c r="I244" s="1192"/>
    </row>
    <row r="245" spans="1:23" ht="51" customHeight="1">
      <c r="A245" s="1188" t="s">
        <v>69</v>
      </c>
      <c r="B245" s="1188"/>
      <c r="C245" s="1188"/>
      <c r="D245" s="1188"/>
      <c r="E245" s="1188"/>
      <c r="F245" s="1188"/>
      <c r="G245" s="1188"/>
      <c r="H245" s="1188"/>
      <c r="I245" s="1188"/>
      <c r="J245" s="14"/>
      <c r="K245" s="14"/>
      <c r="L245" s="14"/>
      <c r="M245" s="14"/>
      <c r="N245" s="14"/>
      <c r="O245" s="14"/>
      <c r="P245" s="14"/>
      <c r="Q245" s="14"/>
      <c r="R245" s="14"/>
      <c r="S245" s="14"/>
      <c r="T245" s="14"/>
      <c r="U245" s="14"/>
      <c r="V245" s="14"/>
      <c r="W245" s="14"/>
    </row>
    <row r="246" spans="1:23" ht="35.25" customHeight="1">
      <c r="A246" s="1189" t="s">
        <v>338</v>
      </c>
      <c r="B246" s="1189"/>
      <c r="C246" s="1189"/>
      <c r="D246" s="1189"/>
      <c r="E246" s="1189"/>
      <c r="F246" s="1189"/>
      <c r="G246" s="1189"/>
      <c r="H246" s="1189"/>
      <c r="I246" s="1189"/>
      <c r="J246" s="11"/>
      <c r="K246" s="11"/>
      <c r="L246" s="11"/>
      <c r="M246" s="11"/>
      <c r="N246" s="11"/>
      <c r="O246" s="11"/>
      <c r="P246" s="11"/>
      <c r="Q246" s="11"/>
      <c r="R246" s="11"/>
      <c r="S246" s="11"/>
      <c r="T246" s="11"/>
      <c r="U246" s="11"/>
      <c r="V246" s="11"/>
      <c r="W246" s="11"/>
    </row>
    <row r="247" spans="1:23" ht="17.25" customHeight="1">
      <c r="A247" s="1189" t="s">
        <v>60</v>
      </c>
      <c r="B247" s="1189"/>
      <c r="C247" s="1189"/>
      <c r="D247" s="1189"/>
      <c r="E247" s="1189"/>
      <c r="F247" s="1189"/>
      <c r="G247" s="1189"/>
      <c r="H247" s="1189"/>
      <c r="I247" s="1189"/>
      <c r="J247" s="11"/>
      <c r="K247" s="11"/>
      <c r="L247" s="11"/>
      <c r="M247" s="11"/>
      <c r="N247" s="11"/>
      <c r="O247" s="11"/>
      <c r="P247" s="11"/>
      <c r="Q247" s="11"/>
      <c r="R247" s="11"/>
      <c r="S247" s="11"/>
      <c r="T247" s="11"/>
      <c r="U247" s="11"/>
      <c r="V247" s="11"/>
      <c r="W247" s="11"/>
    </row>
    <row r="248" spans="1:23" ht="16.5" customHeight="1">
      <c r="A248" s="1189" t="s">
        <v>61</v>
      </c>
      <c r="B248" s="1189"/>
      <c r="C248" s="1189"/>
      <c r="D248" s="1189"/>
      <c r="E248" s="1189"/>
      <c r="F248" s="1189"/>
      <c r="G248" s="1189"/>
      <c r="H248" s="1189"/>
      <c r="I248" s="1189"/>
      <c r="J248" s="11"/>
      <c r="K248" s="11"/>
      <c r="L248" s="11"/>
      <c r="M248" s="11"/>
      <c r="N248" s="11"/>
      <c r="O248" s="11"/>
      <c r="P248" s="11"/>
      <c r="Q248" s="11"/>
      <c r="R248" s="11"/>
      <c r="S248" s="11"/>
      <c r="T248" s="11"/>
      <c r="U248" s="11"/>
      <c r="V248" s="11"/>
      <c r="W248" s="11"/>
    </row>
    <row r="249" spans="1:23" ht="30" customHeight="1">
      <c r="A249" s="1189" t="s">
        <v>62</v>
      </c>
      <c r="B249" s="1189"/>
      <c r="C249" s="1189"/>
      <c r="D249" s="1189"/>
      <c r="E249" s="1189"/>
      <c r="F249" s="1189"/>
      <c r="G249" s="1189"/>
      <c r="H249" s="1189"/>
      <c r="I249" s="1189"/>
      <c r="J249" s="11"/>
      <c r="K249" s="11"/>
      <c r="L249" s="11"/>
      <c r="M249" s="11"/>
      <c r="N249" s="11"/>
      <c r="O249" s="11"/>
      <c r="P249" s="11"/>
      <c r="Q249" s="11"/>
      <c r="R249" s="11"/>
      <c r="S249" s="11"/>
      <c r="T249" s="11"/>
      <c r="U249" s="11"/>
      <c r="V249" s="11"/>
      <c r="W249" s="11"/>
    </row>
    <row r="250" spans="1:23" ht="33" customHeight="1">
      <c r="A250" s="1189" t="s">
        <v>63</v>
      </c>
      <c r="B250" s="1189"/>
      <c r="C250" s="1189"/>
      <c r="D250" s="1189"/>
      <c r="E250" s="1189"/>
      <c r="F250" s="1189"/>
      <c r="G250" s="1189"/>
      <c r="H250" s="1189"/>
      <c r="I250" s="1189"/>
      <c r="J250" s="11"/>
      <c r="K250" s="11"/>
      <c r="L250" s="11"/>
      <c r="M250" s="11"/>
      <c r="N250" s="11"/>
      <c r="O250" s="11"/>
      <c r="P250" s="11"/>
      <c r="Q250" s="11"/>
      <c r="R250" s="11"/>
      <c r="S250" s="11"/>
      <c r="T250" s="11"/>
      <c r="U250" s="11"/>
      <c r="V250" s="11"/>
      <c r="W250" s="11"/>
    </row>
    <row r="251" spans="1:23" ht="33.75" customHeight="1">
      <c r="A251" s="1189" t="s">
        <v>168</v>
      </c>
      <c r="B251" s="1189"/>
      <c r="C251" s="1189"/>
      <c r="D251" s="1189"/>
      <c r="E251" s="1189"/>
      <c r="F251" s="1189"/>
      <c r="G251" s="1189"/>
      <c r="H251" s="1189"/>
      <c r="I251" s="1189"/>
      <c r="J251" s="11"/>
      <c r="K251" s="11"/>
      <c r="L251" s="11"/>
      <c r="M251" s="11"/>
      <c r="N251" s="11"/>
      <c r="O251" s="11"/>
      <c r="P251" s="11"/>
      <c r="Q251" s="11"/>
      <c r="R251" s="11"/>
      <c r="S251" s="11"/>
      <c r="T251" s="11"/>
      <c r="U251" s="11"/>
      <c r="V251" s="11"/>
      <c r="W251" s="11"/>
    </row>
    <row r="252" spans="1:23" ht="18" customHeight="1">
      <c r="A252" s="1189" t="s">
        <v>64</v>
      </c>
      <c r="B252" s="1189"/>
      <c r="C252" s="1189"/>
      <c r="D252" s="1189"/>
      <c r="E252" s="1189"/>
      <c r="F252" s="1189"/>
      <c r="G252" s="1189"/>
      <c r="H252" s="1189"/>
      <c r="I252" s="1189"/>
      <c r="J252" s="11"/>
      <c r="K252" s="11"/>
      <c r="L252" s="11"/>
      <c r="M252" s="11"/>
      <c r="N252" s="11"/>
      <c r="O252" s="11"/>
      <c r="P252" s="11"/>
      <c r="Q252" s="11"/>
      <c r="R252" s="11"/>
      <c r="S252" s="11"/>
      <c r="T252" s="11"/>
      <c r="U252" s="11"/>
      <c r="V252" s="11"/>
      <c r="W252" s="11"/>
    </row>
    <row r="253" spans="1:23" s="47" customFormat="1" ht="78" customHeight="1">
      <c r="A253" s="1189" t="s">
        <v>65</v>
      </c>
      <c r="B253" s="1189"/>
      <c r="C253" s="1189"/>
      <c r="D253" s="1189"/>
      <c r="E253" s="1189"/>
      <c r="F253" s="1189"/>
      <c r="G253" s="1189"/>
      <c r="H253" s="1189"/>
      <c r="I253" s="1189"/>
      <c r="J253" s="585"/>
      <c r="K253" s="585"/>
      <c r="L253" s="585"/>
      <c r="M253" s="585"/>
      <c r="N253" s="585"/>
      <c r="O253" s="585"/>
      <c r="P253" s="585"/>
      <c r="Q253" s="585"/>
      <c r="R253" s="585"/>
      <c r="S253" s="585"/>
      <c r="T253" s="585"/>
      <c r="U253" s="585"/>
      <c r="V253" s="585"/>
      <c r="W253" s="585"/>
    </row>
    <row r="254" spans="1:23" s="47" customFormat="1" ht="33.75" customHeight="1">
      <c r="A254" s="1189" t="s">
        <v>333</v>
      </c>
      <c r="B254" s="1189"/>
      <c r="C254" s="1189"/>
      <c r="D254" s="1189"/>
      <c r="E254" s="1189"/>
      <c r="F254" s="1189"/>
      <c r="G254" s="1189"/>
      <c r="H254" s="1189"/>
      <c r="I254" s="1189"/>
      <c r="J254" s="927"/>
      <c r="K254" s="927"/>
      <c r="L254" s="927"/>
      <c r="M254" s="927"/>
      <c r="N254" s="927"/>
      <c r="O254" s="927"/>
      <c r="P254" s="927"/>
      <c r="Q254" s="927"/>
      <c r="R254" s="927"/>
      <c r="S254" s="927"/>
      <c r="T254" s="927"/>
      <c r="U254" s="927"/>
      <c r="V254" s="927"/>
      <c r="W254" s="927"/>
    </row>
    <row r="255" spans="1:23" s="47" customFormat="1" ht="33" customHeight="1">
      <c r="A255" s="1189" t="s">
        <v>66</v>
      </c>
      <c r="B255" s="1189"/>
      <c r="C255" s="1189"/>
      <c r="D255" s="1189"/>
      <c r="E255" s="1189"/>
      <c r="F255" s="1189"/>
      <c r="G255" s="1189"/>
      <c r="H255" s="1189"/>
      <c r="I255" s="1189"/>
      <c r="J255" s="585"/>
      <c r="K255" s="585"/>
      <c r="L255" s="585"/>
      <c r="M255" s="585"/>
      <c r="N255" s="585"/>
      <c r="O255" s="585"/>
      <c r="P255" s="585"/>
      <c r="Q255" s="585"/>
      <c r="R255" s="585"/>
      <c r="S255" s="585"/>
      <c r="T255" s="585"/>
      <c r="U255" s="585"/>
      <c r="V255" s="585"/>
      <c r="W255" s="585"/>
    </row>
    <row r="256" spans="1:23" s="47" customFormat="1" ht="44.25" customHeight="1">
      <c r="A256" s="1189" t="s">
        <v>67</v>
      </c>
      <c r="B256" s="1189"/>
      <c r="C256" s="1189"/>
      <c r="D256" s="1189"/>
      <c r="E256" s="1189"/>
      <c r="F256" s="1189"/>
      <c r="G256" s="1189"/>
      <c r="H256" s="1189"/>
      <c r="I256" s="1189"/>
      <c r="J256" s="585"/>
      <c r="K256" s="585"/>
      <c r="L256" s="585"/>
      <c r="M256" s="585"/>
      <c r="N256" s="585"/>
      <c r="O256" s="585"/>
      <c r="P256" s="585"/>
      <c r="Q256" s="585"/>
      <c r="R256" s="585"/>
      <c r="S256" s="585"/>
      <c r="T256" s="585"/>
      <c r="U256" s="585"/>
      <c r="V256" s="585"/>
      <c r="W256" s="585"/>
    </row>
    <row r="257" spans="1:23" s="47" customFormat="1" ht="48" customHeight="1">
      <c r="A257" s="1189" t="s">
        <v>68</v>
      </c>
      <c r="B257" s="1189"/>
      <c r="C257" s="1189"/>
      <c r="D257" s="1189"/>
      <c r="E257" s="1189"/>
      <c r="F257" s="1189"/>
      <c r="G257" s="1189"/>
      <c r="H257" s="1189"/>
      <c r="I257" s="1189"/>
      <c r="J257" s="585"/>
      <c r="K257" s="585"/>
      <c r="L257" s="585"/>
      <c r="M257" s="585"/>
      <c r="N257" s="585"/>
      <c r="O257" s="585"/>
      <c r="P257" s="585"/>
      <c r="Q257" s="585"/>
      <c r="R257" s="585"/>
      <c r="S257" s="585"/>
      <c r="T257" s="585"/>
      <c r="U257" s="585"/>
      <c r="V257" s="585"/>
      <c r="W257" s="585"/>
    </row>
    <row r="258" spans="1:23" s="47" customFormat="1" ht="94.5" customHeight="1">
      <c r="A258" s="1189" t="s">
        <v>487</v>
      </c>
      <c r="B258" s="1189"/>
      <c r="C258" s="1189"/>
      <c r="D258" s="1189"/>
      <c r="E258" s="1189"/>
      <c r="F258" s="1189"/>
      <c r="G258" s="1189"/>
      <c r="H258" s="1189"/>
      <c r="I258" s="1189"/>
      <c r="J258" s="585"/>
      <c r="K258" s="585"/>
      <c r="L258" s="585"/>
      <c r="M258" s="585"/>
      <c r="N258" s="585"/>
      <c r="O258" s="585"/>
      <c r="P258" s="585"/>
      <c r="Q258" s="585"/>
      <c r="R258" s="585"/>
      <c r="S258" s="585"/>
      <c r="T258" s="585"/>
      <c r="U258" s="585"/>
      <c r="V258" s="585"/>
      <c r="W258" s="585"/>
    </row>
    <row r="259" spans="1:23" s="47" customFormat="1" ht="15.75" customHeight="1">
      <c r="A259" s="585"/>
      <c r="B259" s="585"/>
      <c r="C259" s="585"/>
      <c r="D259" s="585"/>
      <c r="E259" s="585"/>
      <c r="F259" s="586"/>
      <c r="G259" s="587"/>
      <c r="H259" s="588"/>
      <c r="I259" s="588"/>
    </row>
    <row r="260" spans="1:23" s="47" customFormat="1" ht="140.25" customHeight="1">
      <c r="A260" s="583" t="s">
        <v>488</v>
      </c>
      <c r="B260" s="1188" t="s">
        <v>360</v>
      </c>
      <c r="C260" s="1188"/>
      <c r="D260" s="1188"/>
      <c r="E260" s="1188"/>
      <c r="F260" s="1188"/>
      <c r="G260" s="1188"/>
      <c r="H260" s="1188"/>
      <c r="I260" s="588"/>
    </row>
    <row r="261" spans="1:23" s="47" customFormat="1" ht="17.25" customHeight="1">
      <c r="F261" s="43" t="s">
        <v>91</v>
      </c>
      <c r="G261" s="48">
        <v>1.6</v>
      </c>
      <c r="H261" s="941"/>
      <c r="I261" s="942">
        <f>H261*G261</f>
        <v>0</v>
      </c>
      <c r="J261" s="585"/>
      <c r="K261" s="585"/>
      <c r="L261" s="585"/>
      <c r="M261" s="585"/>
      <c r="N261" s="585"/>
      <c r="O261" s="585"/>
      <c r="P261" s="585"/>
      <c r="Q261" s="585"/>
      <c r="R261" s="585"/>
      <c r="S261" s="585"/>
      <c r="T261" s="585"/>
      <c r="U261" s="585"/>
      <c r="V261" s="585"/>
      <c r="W261" s="585"/>
    </row>
    <row r="262" spans="1:23" s="47" customFormat="1" ht="96" customHeight="1">
      <c r="A262" s="585" t="s">
        <v>489</v>
      </c>
      <c r="B262" s="1188" t="s">
        <v>369</v>
      </c>
      <c r="C262" s="1188"/>
      <c r="D262" s="1188"/>
      <c r="E262" s="1188"/>
      <c r="F262" s="1188"/>
      <c r="G262" s="1188"/>
      <c r="H262" s="1188"/>
      <c r="I262" s="588"/>
      <c r="J262" s="585"/>
      <c r="K262" s="585"/>
      <c r="L262" s="585"/>
      <c r="M262" s="585"/>
      <c r="N262" s="585"/>
      <c r="O262" s="585"/>
      <c r="P262" s="585"/>
      <c r="Q262" s="585"/>
      <c r="R262" s="585"/>
      <c r="S262" s="585"/>
      <c r="T262" s="585"/>
      <c r="U262" s="585"/>
      <c r="V262" s="585"/>
      <c r="W262" s="585"/>
    </row>
    <row r="263" spans="1:23" s="47" customFormat="1" ht="15.75" customHeight="1">
      <c r="A263" s="585"/>
      <c r="B263" s="1189"/>
      <c r="C263" s="1189"/>
      <c r="D263" s="585"/>
      <c r="E263" s="585"/>
      <c r="F263" s="43" t="s">
        <v>91</v>
      </c>
      <c r="G263" s="587">
        <v>12.5</v>
      </c>
      <c r="H263" s="942"/>
      <c r="I263" s="942">
        <f t="shared" ref="I263:I288" si="3">H263*G263</f>
        <v>0</v>
      </c>
      <c r="J263" s="585"/>
      <c r="K263" s="585"/>
      <c r="L263" s="585"/>
      <c r="M263" s="585"/>
      <c r="N263" s="585"/>
      <c r="O263" s="585"/>
      <c r="P263" s="585"/>
      <c r="Q263" s="585"/>
      <c r="R263" s="585"/>
      <c r="S263" s="585"/>
      <c r="T263" s="585"/>
      <c r="U263" s="585"/>
      <c r="V263" s="585"/>
      <c r="W263" s="585"/>
    </row>
    <row r="264" spans="1:23" s="47" customFormat="1" ht="93.75" customHeight="1">
      <c r="A264" s="585" t="s">
        <v>92</v>
      </c>
      <c r="B264" s="1188" t="s">
        <v>368</v>
      </c>
      <c r="C264" s="1188"/>
      <c r="D264" s="1188"/>
      <c r="E264" s="1188"/>
      <c r="F264" s="1188"/>
      <c r="G264" s="1188"/>
      <c r="H264" s="1188"/>
      <c r="I264" s="588"/>
      <c r="J264" s="585"/>
      <c r="K264" s="585"/>
      <c r="L264" s="585"/>
      <c r="M264" s="585"/>
      <c r="N264" s="585"/>
      <c r="O264" s="585"/>
      <c r="P264" s="585"/>
      <c r="Q264" s="585"/>
      <c r="R264" s="585"/>
      <c r="S264" s="585"/>
      <c r="T264" s="585"/>
      <c r="U264" s="585"/>
      <c r="V264" s="585"/>
      <c r="W264" s="585"/>
    </row>
    <row r="265" spans="1:23" s="47" customFormat="1" ht="15" customHeight="1">
      <c r="A265" s="585"/>
      <c r="B265" s="1189"/>
      <c r="C265" s="1189"/>
      <c r="D265" s="585"/>
      <c r="E265" s="585"/>
      <c r="F265" s="43" t="s">
        <v>91</v>
      </c>
      <c r="G265" s="587">
        <v>6.5</v>
      </c>
      <c r="H265" s="942"/>
      <c r="I265" s="942">
        <f>H265*G265</f>
        <v>0</v>
      </c>
      <c r="J265" s="585"/>
      <c r="K265" s="585"/>
      <c r="L265" s="585"/>
      <c r="M265" s="585"/>
      <c r="N265" s="585"/>
      <c r="O265" s="585"/>
      <c r="P265" s="585"/>
      <c r="Q265" s="585"/>
      <c r="R265" s="585"/>
      <c r="S265" s="585"/>
      <c r="T265" s="585"/>
      <c r="U265" s="585"/>
      <c r="V265" s="585"/>
      <c r="W265" s="585"/>
    </row>
    <row r="266" spans="1:23" s="47" customFormat="1" ht="95.25" customHeight="1">
      <c r="A266" s="585" t="s">
        <v>93</v>
      </c>
      <c r="B266" s="1188" t="s">
        <v>1625</v>
      </c>
      <c r="C266" s="1188"/>
      <c r="D266" s="1188"/>
      <c r="E266" s="1188"/>
      <c r="F266" s="1188"/>
      <c r="G266" s="1188"/>
      <c r="H266" s="1188"/>
      <c r="I266" s="588"/>
    </row>
    <row r="267" spans="1:23" s="47" customFormat="1" ht="15" customHeight="1">
      <c r="B267" s="1216" t="s">
        <v>1626</v>
      </c>
      <c r="C267" s="1216"/>
      <c r="D267" s="1216"/>
      <c r="F267" s="43" t="s">
        <v>91</v>
      </c>
      <c r="G267" s="48">
        <v>35</v>
      </c>
      <c r="H267" s="941"/>
      <c r="I267" s="942">
        <f t="shared" si="3"/>
        <v>0</v>
      </c>
    </row>
    <row r="268" spans="1:23" s="47" customFormat="1" ht="15" customHeight="1">
      <c r="B268" s="1216" t="s">
        <v>1627</v>
      </c>
      <c r="C268" s="1216"/>
      <c r="D268" s="1216"/>
      <c r="F268" s="43" t="s">
        <v>91</v>
      </c>
      <c r="G268" s="48">
        <v>7.5</v>
      </c>
      <c r="H268" s="941"/>
      <c r="I268" s="942">
        <f t="shared" ref="I268" si="4">H268*G268</f>
        <v>0</v>
      </c>
    </row>
    <row r="269" spans="1:23" s="47" customFormat="1" ht="79.5" customHeight="1">
      <c r="A269" s="583" t="s">
        <v>94</v>
      </c>
      <c r="B269" s="1188" t="s">
        <v>409</v>
      </c>
      <c r="C269" s="1188"/>
      <c r="D269" s="1188"/>
      <c r="E269" s="1188"/>
      <c r="F269" s="1188"/>
      <c r="G269" s="1188"/>
      <c r="H269" s="1188"/>
      <c r="I269" s="588"/>
    </row>
    <row r="270" spans="1:23" s="47" customFormat="1" ht="14.25" customHeight="1">
      <c r="F270" s="43" t="s">
        <v>91</v>
      </c>
      <c r="G270" s="48">
        <v>6.5</v>
      </c>
      <c r="H270" s="941"/>
      <c r="I270" s="942">
        <f t="shared" si="3"/>
        <v>0</v>
      </c>
    </row>
    <row r="271" spans="1:23" s="47" customFormat="1" ht="126" customHeight="1">
      <c r="A271" s="583" t="s">
        <v>490</v>
      </c>
      <c r="B271" s="1188" t="s">
        <v>412</v>
      </c>
      <c r="C271" s="1188"/>
      <c r="D271" s="1188"/>
      <c r="E271" s="1188"/>
      <c r="F271" s="1188"/>
      <c r="G271" s="1188"/>
      <c r="H271" s="1188"/>
      <c r="I271" s="588"/>
    </row>
    <row r="272" spans="1:23" s="47" customFormat="1" ht="15.75" customHeight="1">
      <c r="B272" s="1189"/>
      <c r="C272" s="1189"/>
      <c r="F272" s="43" t="s">
        <v>91</v>
      </c>
      <c r="G272" s="48">
        <v>10</v>
      </c>
      <c r="H272" s="941"/>
      <c r="I272" s="942">
        <f t="shared" si="3"/>
        <v>0</v>
      </c>
    </row>
    <row r="273" spans="1:9" s="47" customFormat="1" ht="127.5" customHeight="1">
      <c r="A273" s="589" t="s">
        <v>491</v>
      </c>
      <c r="B273" s="1188" t="s">
        <v>413</v>
      </c>
      <c r="C273" s="1188"/>
      <c r="D273" s="1188"/>
      <c r="E273" s="1188"/>
      <c r="F273" s="1188"/>
      <c r="G273" s="1188"/>
      <c r="H273" s="1188"/>
      <c r="I273" s="588"/>
    </row>
    <row r="274" spans="1:9" s="47" customFormat="1" ht="15" customHeight="1">
      <c r="F274" s="43" t="s">
        <v>91</v>
      </c>
      <c r="G274" s="48">
        <v>14</v>
      </c>
      <c r="H274" s="941"/>
      <c r="I274" s="942">
        <f t="shared" si="3"/>
        <v>0</v>
      </c>
    </row>
    <row r="275" spans="1:9" s="47" customFormat="1" ht="183" customHeight="1">
      <c r="A275" s="589" t="s">
        <v>492</v>
      </c>
      <c r="B275" s="1188" t="s">
        <v>415</v>
      </c>
      <c r="C275" s="1188"/>
      <c r="D275" s="1188"/>
      <c r="E275" s="1188"/>
      <c r="F275" s="1188"/>
      <c r="G275" s="1188"/>
      <c r="H275" s="1188"/>
      <c r="I275" s="588"/>
    </row>
    <row r="276" spans="1:9" s="47" customFormat="1" ht="17.25" customHeight="1">
      <c r="F276" s="43" t="s">
        <v>91</v>
      </c>
      <c r="G276" s="48">
        <v>1</v>
      </c>
      <c r="H276" s="941"/>
      <c r="I276" s="942">
        <f t="shared" ref="I276" si="5">H276*G276</f>
        <v>0</v>
      </c>
    </row>
    <row r="277" spans="1:9" s="47" customFormat="1" ht="108.75" customHeight="1">
      <c r="A277" s="583" t="s">
        <v>493</v>
      </c>
      <c r="B277" s="1188" t="s">
        <v>410</v>
      </c>
      <c r="C277" s="1188"/>
      <c r="D277" s="1188"/>
      <c r="E277" s="1188"/>
      <c r="F277" s="1188"/>
      <c r="G277" s="1188"/>
      <c r="H277" s="1188"/>
      <c r="I277" s="588"/>
    </row>
    <row r="278" spans="1:9" s="47" customFormat="1" ht="15.75" customHeight="1">
      <c r="A278" s="583"/>
      <c r="B278" s="52"/>
      <c r="C278" s="52"/>
      <c r="D278" s="52"/>
      <c r="E278" s="52"/>
      <c r="F278" s="43" t="s">
        <v>91</v>
      </c>
      <c r="G278" s="48">
        <v>6</v>
      </c>
      <c r="H278" s="941"/>
      <c r="I278" s="942">
        <f t="shared" si="3"/>
        <v>0</v>
      </c>
    </row>
    <row r="279" spans="1:9" s="47" customFormat="1" ht="138.75" customHeight="1">
      <c r="A279" s="583" t="s">
        <v>494</v>
      </c>
      <c r="B279" s="1188" t="s">
        <v>421</v>
      </c>
      <c r="C279" s="1188"/>
      <c r="D279" s="1188"/>
      <c r="E279" s="1188"/>
      <c r="F279" s="1188"/>
      <c r="G279" s="1188"/>
      <c r="H279" s="1188"/>
      <c r="I279" s="588"/>
    </row>
    <row r="280" spans="1:9" s="47" customFormat="1" ht="16.5" customHeight="1">
      <c r="A280" s="583"/>
      <c r="B280" s="52"/>
      <c r="C280" s="52"/>
      <c r="D280" s="52"/>
      <c r="E280" s="52"/>
      <c r="F280" s="43" t="s">
        <v>91</v>
      </c>
      <c r="G280" s="48">
        <v>19</v>
      </c>
      <c r="H280" s="941"/>
      <c r="I280" s="942">
        <f t="shared" si="3"/>
        <v>0</v>
      </c>
    </row>
    <row r="281" spans="1:9" s="47" customFormat="1" ht="125.25" customHeight="1">
      <c r="A281" s="589" t="s">
        <v>497</v>
      </c>
      <c r="B281" s="1188" t="s">
        <v>414</v>
      </c>
      <c r="C281" s="1188"/>
      <c r="D281" s="1188"/>
      <c r="E281" s="1188"/>
      <c r="F281" s="1188"/>
      <c r="G281" s="1188"/>
      <c r="H281" s="1188"/>
      <c r="I281" s="588"/>
    </row>
    <row r="282" spans="1:9" s="47" customFormat="1">
      <c r="F282" s="43" t="s">
        <v>91</v>
      </c>
      <c r="G282" s="48">
        <v>2.5</v>
      </c>
      <c r="H282" s="941"/>
      <c r="I282" s="942">
        <f t="shared" si="3"/>
        <v>0</v>
      </c>
    </row>
    <row r="283" spans="1:9" s="47" customFormat="1" ht="92.25" customHeight="1">
      <c r="A283" s="52" t="s">
        <v>495</v>
      </c>
      <c r="B283" s="1188" t="s">
        <v>422</v>
      </c>
      <c r="C283" s="1188"/>
      <c r="D283" s="1188"/>
      <c r="E283" s="1188"/>
      <c r="F283" s="1188"/>
      <c r="G283" s="1188"/>
      <c r="H283" s="1188"/>
      <c r="I283" s="570"/>
    </row>
    <row r="284" spans="1:9" s="47" customFormat="1" ht="19.5" customHeight="1">
      <c r="A284" s="52"/>
      <c r="B284" s="1188" t="s">
        <v>423</v>
      </c>
      <c r="C284" s="1188"/>
      <c r="D284" s="1188"/>
      <c r="E284" s="52"/>
      <c r="F284" s="43" t="s">
        <v>91</v>
      </c>
      <c r="G284" s="569">
        <v>0.5</v>
      </c>
      <c r="H284" s="938"/>
      <c r="I284" s="938">
        <f>H284*G284</f>
        <v>0</v>
      </c>
    </row>
    <row r="285" spans="1:9" s="47" customFormat="1" ht="125.25" customHeight="1">
      <c r="A285" s="589" t="s">
        <v>496</v>
      </c>
      <c r="B285" s="1188" t="s">
        <v>1643</v>
      </c>
      <c r="C285" s="1188"/>
      <c r="D285" s="1188"/>
      <c r="E285" s="1188"/>
      <c r="F285" s="1188"/>
      <c r="G285" s="1188"/>
      <c r="H285" s="1188"/>
      <c r="I285" s="588"/>
    </row>
    <row r="286" spans="1:9" s="47" customFormat="1">
      <c r="F286" s="43" t="s">
        <v>91</v>
      </c>
      <c r="G286" s="48">
        <v>8</v>
      </c>
      <c r="H286" s="941"/>
      <c r="I286" s="942">
        <f t="shared" ref="I286" si="6">H286*G286</f>
        <v>0</v>
      </c>
    </row>
    <row r="287" spans="1:9" s="47" customFormat="1" ht="54.75" customHeight="1">
      <c r="A287" s="589" t="s">
        <v>1636</v>
      </c>
      <c r="B287" s="1193" t="s">
        <v>499</v>
      </c>
      <c r="C287" s="1193"/>
      <c r="D287" s="1193"/>
      <c r="E287" s="1193"/>
      <c r="F287" s="1193"/>
      <c r="G287" s="1193"/>
      <c r="H287" s="1193"/>
      <c r="I287" s="588"/>
    </row>
    <row r="288" spans="1:9" s="47" customFormat="1">
      <c r="B288" s="1189"/>
      <c r="C288" s="1189"/>
      <c r="F288" s="43" t="s">
        <v>75</v>
      </c>
      <c r="G288" s="48">
        <v>19590</v>
      </c>
      <c r="H288" s="941"/>
      <c r="I288" s="942">
        <f t="shared" si="3"/>
        <v>0</v>
      </c>
    </row>
    <row r="289" spans="1:23" s="47" customFormat="1">
      <c r="A289" s="1194" t="s">
        <v>498</v>
      </c>
      <c r="B289" s="1194"/>
      <c r="C289" s="1194"/>
      <c r="D289" s="1194"/>
      <c r="E289" s="1194"/>
      <c r="F289" s="1194"/>
      <c r="G289" s="1194"/>
      <c r="H289" s="1194"/>
      <c r="I289" s="939">
        <f>SUM(I261:I288)</f>
        <v>0</v>
      </c>
    </row>
    <row r="290" spans="1:23" s="47" customFormat="1">
      <c r="F290" s="51"/>
      <c r="G290" s="48"/>
      <c r="H290" s="46"/>
      <c r="I290" s="46"/>
    </row>
    <row r="291" spans="1:23" s="47" customFormat="1">
      <c r="F291" s="51"/>
      <c r="G291" s="48"/>
      <c r="H291" s="46"/>
      <c r="I291" s="46"/>
    </row>
    <row r="292" spans="1:23" s="47" customFormat="1" ht="33" customHeight="1">
      <c r="A292" s="1192" t="s">
        <v>501</v>
      </c>
      <c r="B292" s="1192"/>
      <c r="C292" s="1192"/>
      <c r="D292" s="1192"/>
      <c r="E292" s="1192"/>
      <c r="F292" s="1192"/>
      <c r="G292" s="1192"/>
      <c r="H292" s="1192"/>
      <c r="I292" s="1192"/>
      <c r="J292" s="590"/>
      <c r="K292" s="590"/>
      <c r="L292" s="590"/>
      <c r="M292" s="590"/>
      <c r="N292" s="590"/>
      <c r="O292" s="590"/>
      <c r="P292" s="590"/>
      <c r="Q292" s="590"/>
      <c r="R292" s="590"/>
      <c r="S292" s="590"/>
      <c r="T292" s="590"/>
      <c r="U292" s="590"/>
      <c r="V292" s="590"/>
      <c r="W292" s="590"/>
    </row>
    <row r="293" spans="1:23" s="47" customFormat="1" ht="36" customHeight="1">
      <c r="A293" s="1190" t="s">
        <v>79</v>
      </c>
      <c r="B293" s="1190"/>
      <c r="C293" s="1190"/>
      <c r="D293" s="1190"/>
      <c r="E293" s="1190"/>
      <c r="F293" s="1190"/>
      <c r="G293" s="1190"/>
      <c r="H293" s="1190"/>
      <c r="I293" s="1190"/>
      <c r="J293" s="590"/>
      <c r="K293" s="590"/>
      <c r="L293" s="590"/>
      <c r="M293" s="590"/>
      <c r="N293" s="590"/>
      <c r="O293" s="590"/>
      <c r="P293" s="590"/>
      <c r="Q293" s="590"/>
      <c r="R293" s="590"/>
      <c r="S293" s="590"/>
      <c r="T293" s="590"/>
      <c r="U293" s="590"/>
      <c r="V293" s="590"/>
      <c r="W293" s="590"/>
    </row>
    <row r="294" spans="1:23" s="47" customFormat="1" ht="20.25" customHeight="1">
      <c r="A294" s="1190" t="s">
        <v>507</v>
      </c>
      <c r="B294" s="1190"/>
      <c r="C294" s="1190"/>
      <c r="D294" s="1190"/>
      <c r="E294" s="1190"/>
      <c r="F294" s="1190"/>
      <c r="G294" s="1190"/>
      <c r="H294" s="1190"/>
      <c r="I294" s="1190"/>
      <c r="J294" s="590"/>
      <c r="K294" s="590"/>
      <c r="L294" s="590"/>
      <c r="M294" s="590"/>
      <c r="N294" s="590"/>
      <c r="O294" s="590"/>
      <c r="P294" s="590"/>
      <c r="Q294" s="590"/>
      <c r="R294" s="590"/>
      <c r="S294" s="590"/>
      <c r="T294" s="590"/>
      <c r="U294" s="590"/>
      <c r="V294" s="590"/>
      <c r="W294" s="590"/>
    </row>
    <row r="295" spans="1:23" s="47" customFormat="1" ht="33" customHeight="1">
      <c r="A295" s="1190" t="s">
        <v>80</v>
      </c>
      <c r="B295" s="1190"/>
      <c r="C295" s="1190"/>
      <c r="D295" s="1190"/>
      <c r="E295" s="1190"/>
      <c r="F295" s="1190"/>
      <c r="G295" s="1190"/>
      <c r="H295" s="1190"/>
      <c r="I295" s="1190"/>
      <c r="J295" s="590"/>
      <c r="K295" s="590"/>
      <c r="L295" s="590"/>
      <c r="M295" s="590"/>
      <c r="N295" s="590"/>
      <c r="O295" s="590"/>
      <c r="P295" s="590"/>
      <c r="Q295" s="590"/>
      <c r="R295" s="590"/>
      <c r="S295" s="590"/>
      <c r="T295" s="590"/>
      <c r="U295" s="590"/>
      <c r="V295" s="590"/>
      <c r="W295" s="590"/>
    </row>
    <row r="296" spans="1:23" s="47" customFormat="1" ht="63.75" customHeight="1">
      <c r="A296" s="1190" t="s">
        <v>81</v>
      </c>
      <c r="B296" s="1190"/>
      <c r="C296" s="1190"/>
      <c r="D296" s="1190"/>
      <c r="E296" s="1190"/>
      <c r="F296" s="1190"/>
      <c r="G296" s="1190"/>
      <c r="H296" s="1190"/>
      <c r="I296" s="1190"/>
      <c r="J296" s="590"/>
      <c r="K296" s="590"/>
      <c r="L296" s="590"/>
      <c r="M296" s="590"/>
      <c r="N296" s="590"/>
      <c r="O296" s="590"/>
      <c r="P296" s="590"/>
      <c r="Q296" s="590"/>
      <c r="R296" s="590"/>
      <c r="S296" s="590"/>
      <c r="T296" s="590"/>
      <c r="U296" s="590"/>
      <c r="V296" s="590"/>
      <c r="W296" s="590"/>
    </row>
    <row r="297" spans="1:23" s="47" customFormat="1" ht="44.25" customHeight="1">
      <c r="A297" s="1190" t="s">
        <v>82</v>
      </c>
      <c r="B297" s="1190"/>
      <c r="C297" s="1190"/>
      <c r="D297" s="1190"/>
      <c r="E297" s="1190"/>
      <c r="F297" s="1190"/>
      <c r="G297" s="1190"/>
      <c r="H297" s="1190"/>
      <c r="I297" s="1190"/>
      <c r="J297" s="590"/>
      <c r="K297" s="590"/>
      <c r="L297" s="590"/>
      <c r="M297" s="590"/>
      <c r="N297" s="590"/>
      <c r="O297" s="590"/>
      <c r="P297" s="590"/>
      <c r="Q297" s="590"/>
      <c r="R297" s="590"/>
      <c r="S297" s="590"/>
      <c r="T297" s="590"/>
      <c r="U297" s="590"/>
      <c r="V297" s="590"/>
      <c r="W297" s="590"/>
    </row>
    <row r="298" spans="1:23" s="47" customFormat="1" ht="48" customHeight="1">
      <c r="A298" s="1190" t="s">
        <v>83</v>
      </c>
      <c r="B298" s="1190"/>
      <c r="C298" s="1190"/>
      <c r="D298" s="1190"/>
      <c r="E298" s="1190"/>
      <c r="F298" s="1190"/>
      <c r="G298" s="1190"/>
      <c r="H298" s="1190"/>
      <c r="I298" s="1190"/>
      <c r="J298" s="590"/>
      <c r="K298" s="590"/>
      <c r="L298" s="590"/>
      <c r="M298" s="590"/>
      <c r="N298" s="590"/>
      <c r="O298" s="590"/>
      <c r="P298" s="590"/>
      <c r="Q298" s="590"/>
      <c r="R298" s="590"/>
      <c r="S298" s="590"/>
      <c r="T298" s="590"/>
      <c r="U298" s="590"/>
      <c r="V298" s="590"/>
      <c r="W298" s="590"/>
    </row>
    <row r="299" spans="1:23" s="47" customFormat="1" ht="47.25" customHeight="1">
      <c r="A299" s="1190" t="s">
        <v>84</v>
      </c>
      <c r="B299" s="1190"/>
      <c r="C299" s="1190"/>
      <c r="D299" s="1190"/>
      <c r="E299" s="1190"/>
      <c r="F299" s="1190"/>
      <c r="G299" s="1190"/>
      <c r="H299" s="1190"/>
      <c r="I299" s="1190"/>
      <c r="J299" s="590"/>
      <c r="K299" s="590"/>
      <c r="L299" s="590"/>
      <c r="M299" s="590"/>
      <c r="N299" s="590"/>
      <c r="O299" s="590"/>
      <c r="P299" s="590"/>
      <c r="Q299" s="590"/>
      <c r="R299" s="590"/>
      <c r="S299" s="590"/>
      <c r="T299" s="590"/>
      <c r="U299" s="590"/>
      <c r="V299" s="590"/>
      <c r="W299" s="590"/>
    </row>
    <row r="300" spans="1:23" s="47" customFormat="1" ht="33" customHeight="1">
      <c r="A300" s="1190" t="s">
        <v>85</v>
      </c>
      <c r="B300" s="1190"/>
      <c r="C300" s="1190"/>
      <c r="D300" s="1190"/>
      <c r="E300" s="1190"/>
      <c r="F300" s="1190"/>
      <c r="G300" s="1190"/>
      <c r="H300" s="1190"/>
      <c r="I300" s="1190"/>
      <c r="J300" s="590"/>
      <c r="K300" s="590"/>
      <c r="L300" s="590"/>
      <c r="M300" s="590"/>
      <c r="N300" s="590"/>
      <c r="O300" s="590"/>
      <c r="P300" s="590"/>
      <c r="Q300" s="590"/>
      <c r="R300" s="590"/>
      <c r="S300" s="590"/>
      <c r="T300" s="590"/>
      <c r="U300" s="590"/>
      <c r="V300" s="590"/>
      <c r="W300" s="590"/>
    </row>
    <row r="301" spans="1:23" s="47" customFormat="1" ht="20.25" customHeight="1">
      <c r="A301" s="1190" t="s">
        <v>86</v>
      </c>
      <c r="B301" s="1190"/>
      <c r="C301" s="1190"/>
      <c r="D301" s="1190"/>
      <c r="E301" s="1190"/>
      <c r="F301" s="1190"/>
      <c r="G301" s="1190"/>
      <c r="H301" s="1190"/>
      <c r="I301" s="1190"/>
      <c r="J301" s="590"/>
      <c r="K301" s="590"/>
      <c r="L301" s="590"/>
      <c r="M301" s="590"/>
      <c r="N301" s="590"/>
      <c r="O301" s="590"/>
      <c r="P301" s="590"/>
      <c r="Q301" s="590"/>
      <c r="R301" s="590"/>
      <c r="S301" s="590"/>
      <c r="T301" s="590"/>
      <c r="U301" s="590"/>
      <c r="V301" s="590"/>
      <c r="W301" s="590"/>
    </row>
    <row r="302" spans="1:23" s="47" customFormat="1" ht="64.5" customHeight="1">
      <c r="A302" s="1190" t="s">
        <v>87</v>
      </c>
      <c r="B302" s="1190"/>
      <c r="C302" s="1190"/>
      <c r="D302" s="1190"/>
      <c r="E302" s="1190"/>
      <c r="F302" s="1190"/>
      <c r="G302" s="1190"/>
      <c r="H302" s="1190"/>
      <c r="I302" s="1190"/>
      <c r="J302" s="928"/>
      <c r="K302" s="928"/>
      <c r="L302" s="928"/>
      <c r="M302" s="928"/>
      <c r="N302" s="928"/>
      <c r="O302" s="928"/>
      <c r="P302" s="928"/>
      <c r="Q302" s="928"/>
      <c r="R302" s="928"/>
      <c r="S302" s="928"/>
      <c r="T302" s="928"/>
      <c r="U302" s="928"/>
      <c r="V302" s="928"/>
      <c r="W302" s="928"/>
    </row>
    <row r="303" spans="1:23" s="47" customFormat="1" ht="30" customHeight="1">
      <c r="A303" s="1190" t="s">
        <v>88</v>
      </c>
      <c r="B303" s="1190"/>
      <c r="C303" s="1190"/>
      <c r="D303" s="1190"/>
      <c r="E303" s="1190"/>
      <c r="F303" s="1190"/>
      <c r="G303" s="1190"/>
      <c r="H303" s="1190"/>
      <c r="I303" s="1190"/>
      <c r="J303" s="590"/>
      <c r="K303" s="590"/>
      <c r="L303" s="590"/>
      <c r="M303" s="590"/>
      <c r="N303" s="590"/>
      <c r="O303" s="590"/>
      <c r="P303" s="590"/>
      <c r="Q303" s="590"/>
      <c r="R303" s="590"/>
      <c r="S303" s="590"/>
      <c r="T303" s="590"/>
      <c r="U303" s="590"/>
      <c r="V303" s="590"/>
      <c r="W303" s="590"/>
    </row>
    <row r="304" spans="1:23" s="47" customFormat="1" ht="36" customHeight="1">
      <c r="A304" s="1190" t="s">
        <v>89</v>
      </c>
      <c r="B304" s="1190"/>
      <c r="C304" s="1190"/>
      <c r="D304" s="1190"/>
      <c r="E304" s="1190"/>
      <c r="F304" s="1190"/>
      <c r="G304" s="1190"/>
      <c r="H304" s="1190"/>
      <c r="I304" s="1190"/>
      <c r="J304" s="590"/>
      <c r="K304" s="590"/>
      <c r="L304" s="590"/>
      <c r="M304" s="590"/>
      <c r="N304" s="590"/>
      <c r="O304" s="590"/>
      <c r="P304" s="590"/>
      <c r="Q304" s="590"/>
      <c r="R304" s="590"/>
      <c r="S304" s="590"/>
      <c r="T304" s="590"/>
      <c r="U304" s="590"/>
      <c r="V304" s="590"/>
      <c r="W304" s="590"/>
    </row>
    <row r="305" spans="1:23" s="47" customFormat="1" ht="49.5" customHeight="1">
      <c r="A305" s="1190" t="s">
        <v>1893</v>
      </c>
      <c r="B305" s="1190"/>
      <c r="C305" s="1190"/>
      <c r="D305" s="1190"/>
      <c r="E305" s="1190"/>
      <c r="F305" s="1190"/>
      <c r="G305" s="1190"/>
      <c r="H305" s="1190"/>
      <c r="I305" s="1190"/>
      <c r="J305" s="590"/>
      <c r="K305" s="590"/>
      <c r="L305" s="590"/>
      <c r="M305" s="590"/>
      <c r="N305" s="590"/>
      <c r="O305" s="590"/>
      <c r="P305" s="590"/>
      <c r="Q305" s="590"/>
      <c r="R305" s="590"/>
      <c r="S305" s="590"/>
      <c r="T305" s="590"/>
      <c r="U305" s="590"/>
      <c r="V305" s="590"/>
      <c r="W305" s="590"/>
    </row>
    <row r="306" spans="1:23" s="47" customFormat="1">
      <c r="A306" s="590"/>
      <c r="B306" s="590"/>
      <c r="C306" s="590"/>
      <c r="D306" s="590"/>
      <c r="E306" s="590"/>
      <c r="F306" s="591"/>
      <c r="G306" s="592"/>
      <c r="H306" s="593"/>
      <c r="I306" s="593"/>
      <c r="J306" s="590"/>
      <c r="K306" s="590"/>
      <c r="L306" s="590"/>
      <c r="M306" s="590"/>
      <c r="N306" s="590"/>
      <c r="O306" s="590"/>
      <c r="P306" s="590"/>
      <c r="Q306" s="590"/>
      <c r="R306" s="590"/>
      <c r="S306" s="590"/>
      <c r="T306" s="590"/>
      <c r="U306" s="590"/>
      <c r="V306" s="590"/>
      <c r="W306" s="590"/>
    </row>
    <row r="307" spans="1:23" s="47" customFormat="1" ht="80.25" customHeight="1">
      <c r="A307" s="590" t="s">
        <v>102</v>
      </c>
      <c r="B307" s="1188" t="s">
        <v>184</v>
      </c>
      <c r="C307" s="1188"/>
      <c r="D307" s="1188"/>
      <c r="E307" s="1188"/>
      <c r="F307" s="1188"/>
      <c r="G307" s="1188"/>
      <c r="H307" s="1188"/>
      <c r="I307" s="593"/>
    </row>
    <row r="308" spans="1:23" s="47" customFormat="1" ht="50.25" customHeight="1">
      <c r="A308" s="590"/>
      <c r="B308" s="1190"/>
      <c r="C308" s="1190"/>
      <c r="D308" s="1190"/>
      <c r="E308" s="1190"/>
      <c r="F308" s="1190"/>
      <c r="G308" s="1190"/>
      <c r="H308" s="1190"/>
      <c r="I308" s="593"/>
      <c r="J308" s="590"/>
      <c r="K308" s="590"/>
      <c r="L308" s="590"/>
      <c r="M308" s="590"/>
      <c r="N308" s="590"/>
      <c r="O308" s="590"/>
      <c r="P308" s="590"/>
      <c r="Q308" s="590"/>
      <c r="R308" s="590"/>
      <c r="S308" s="590"/>
      <c r="T308" s="590"/>
      <c r="U308" s="590"/>
      <c r="V308" s="590"/>
      <c r="W308" s="590"/>
    </row>
    <row r="309" spans="1:23" s="47" customFormat="1" ht="18.75" customHeight="1">
      <c r="B309" s="1189" t="s">
        <v>1626</v>
      </c>
      <c r="C309" s="1189"/>
      <c r="D309" s="1189"/>
      <c r="F309" s="43" t="s">
        <v>91</v>
      </c>
      <c r="G309" s="48">
        <v>105</v>
      </c>
      <c r="H309" s="941"/>
      <c r="I309" s="941">
        <f>H309*G309</f>
        <v>0</v>
      </c>
    </row>
    <row r="310" spans="1:23" s="47" customFormat="1" ht="18.75" customHeight="1">
      <c r="B310" s="1189" t="s">
        <v>1627</v>
      </c>
      <c r="C310" s="1189"/>
      <c r="D310" s="1189"/>
      <c r="F310" s="43" t="s">
        <v>91</v>
      </c>
      <c r="G310" s="48">
        <v>12.5</v>
      </c>
      <c r="H310" s="941"/>
      <c r="I310" s="941">
        <f>H310*G310</f>
        <v>0</v>
      </c>
    </row>
    <row r="311" spans="1:23" s="47" customFormat="1" ht="81.75" customHeight="1">
      <c r="A311" s="589" t="s">
        <v>508</v>
      </c>
      <c r="B311" s="1188" t="s">
        <v>1669</v>
      </c>
      <c r="C311" s="1188"/>
      <c r="D311" s="1188"/>
      <c r="E311" s="1188"/>
      <c r="F311" s="1188"/>
      <c r="G311" s="1188"/>
      <c r="H311" s="1188"/>
      <c r="I311" s="46"/>
    </row>
    <row r="312" spans="1:23" s="47" customFormat="1" ht="19.5" customHeight="1">
      <c r="F312" s="51" t="s">
        <v>90</v>
      </c>
      <c r="G312" s="48">
        <v>52</v>
      </c>
      <c r="H312" s="941"/>
      <c r="I312" s="941">
        <f t="shared" ref="I312:I322" si="7">H312*G312</f>
        <v>0</v>
      </c>
    </row>
    <row r="313" spans="1:23" s="47" customFormat="1" ht="110.25" customHeight="1">
      <c r="A313" s="589" t="s">
        <v>103</v>
      </c>
      <c r="B313" s="1188" t="s">
        <v>1670</v>
      </c>
      <c r="C313" s="1188"/>
      <c r="D313" s="1188"/>
      <c r="E313" s="1188"/>
      <c r="F313" s="1188"/>
      <c r="G313" s="1188"/>
      <c r="H313" s="1188"/>
      <c r="I313" s="46"/>
    </row>
    <row r="314" spans="1:23" s="47" customFormat="1" ht="19.5" customHeight="1">
      <c r="F314" s="51" t="s">
        <v>90</v>
      </c>
      <c r="G314" s="48">
        <v>10</v>
      </c>
      <c r="H314" s="941"/>
      <c r="I314" s="941">
        <f t="shared" ref="I314" si="8">H314*G314</f>
        <v>0</v>
      </c>
    </row>
    <row r="315" spans="1:23" s="47" customFormat="1" ht="78.75" customHeight="1">
      <c r="A315" s="589" t="s">
        <v>509</v>
      </c>
      <c r="B315" s="1188" t="s">
        <v>424</v>
      </c>
      <c r="C315" s="1188"/>
      <c r="D315" s="1188"/>
      <c r="E315" s="1188"/>
      <c r="F315" s="1188"/>
      <c r="G315" s="1188"/>
      <c r="H315" s="1188"/>
      <c r="I315" s="46"/>
    </row>
    <row r="316" spans="1:23" s="47" customFormat="1" ht="15.75" customHeight="1">
      <c r="F316" s="43" t="s">
        <v>91</v>
      </c>
      <c r="G316" s="48">
        <v>1</v>
      </c>
      <c r="H316" s="941"/>
      <c r="I316" s="941">
        <f t="shared" ref="I316" si="9">H316*G316</f>
        <v>0</v>
      </c>
    </row>
    <row r="317" spans="1:23" s="47" customFormat="1" ht="79.5" customHeight="1">
      <c r="A317" s="52" t="s">
        <v>104</v>
      </c>
      <c r="B317" s="1188" t="s">
        <v>426</v>
      </c>
      <c r="C317" s="1188"/>
      <c r="D317" s="1188"/>
      <c r="E317" s="1188"/>
      <c r="F317" s="1188"/>
      <c r="G317" s="1188"/>
      <c r="H317" s="1188"/>
      <c r="I317" s="570"/>
    </row>
    <row r="318" spans="1:23" s="47" customFormat="1" ht="18.75" customHeight="1">
      <c r="A318" s="52"/>
      <c r="B318" s="1188"/>
      <c r="C318" s="1188"/>
      <c r="D318" s="1188"/>
      <c r="E318" s="52"/>
      <c r="F318" s="43" t="s">
        <v>54</v>
      </c>
      <c r="G318" s="569">
        <v>4</v>
      </c>
      <c r="H318" s="937"/>
      <c r="I318" s="937">
        <f>H318*G318</f>
        <v>0</v>
      </c>
    </row>
    <row r="319" spans="1:23" s="47" customFormat="1" ht="96.75" customHeight="1">
      <c r="A319" s="589" t="s">
        <v>105</v>
      </c>
      <c r="B319" s="1193" t="s">
        <v>1677</v>
      </c>
      <c r="C319" s="1193"/>
      <c r="D319" s="1193"/>
      <c r="E319" s="1193"/>
      <c r="F319" s="1193"/>
      <c r="G319" s="1193"/>
      <c r="H319" s="1193"/>
      <c r="I319" s="46"/>
    </row>
    <row r="320" spans="1:23" s="47" customFormat="1" ht="18" customHeight="1">
      <c r="F320" s="51" t="s">
        <v>90</v>
      </c>
      <c r="G320" s="48">
        <v>535</v>
      </c>
      <c r="H320" s="941"/>
      <c r="I320" s="941">
        <f t="shared" si="7"/>
        <v>0</v>
      </c>
    </row>
    <row r="321" spans="1:23" s="47" customFormat="1" ht="84" customHeight="1">
      <c r="A321" s="583" t="s">
        <v>1644</v>
      </c>
      <c r="B321" s="1193" t="s">
        <v>1678</v>
      </c>
      <c r="C321" s="1188"/>
      <c r="D321" s="1188"/>
      <c r="E321" s="1188"/>
      <c r="F321" s="1188"/>
      <c r="G321" s="1188"/>
      <c r="H321" s="1188"/>
      <c r="I321" s="46"/>
    </row>
    <row r="322" spans="1:23" s="47" customFormat="1">
      <c r="F322" s="51" t="s">
        <v>90</v>
      </c>
      <c r="G322" s="48">
        <v>225</v>
      </c>
      <c r="H322" s="941"/>
      <c r="I322" s="941">
        <f t="shared" si="7"/>
        <v>0</v>
      </c>
      <c r="J322" s="1"/>
      <c r="K322" s="1"/>
      <c r="L322" s="1"/>
      <c r="M322" s="1"/>
      <c r="N322" s="1"/>
    </row>
    <row r="323" spans="1:23" s="47" customFormat="1">
      <c r="B323" s="1"/>
      <c r="C323" s="1"/>
      <c r="D323" s="1"/>
      <c r="E323" s="1"/>
      <c r="F323" s="43"/>
      <c r="G323" s="44"/>
      <c r="H323" s="42"/>
      <c r="I323" s="42"/>
    </row>
    <row r="324" spans="1:23" s="47" customFormat="1">
      <c r="A324" s="1194" t="s">
        <v>510</v>
      </c>
      <c r="B324" s="1194"/>
      <c r="C324" s="1194"/>
      <c r="D324" s="1194"/>
      <c r="E324" s="1194"/>
      <c r="F324" s="1194"/>
      <c r="G324" s="1194"/>
      <c r="H324" s="1194"/>
      <c r="I324" s="939">
        <f>SUM(I309:I323)</f>
        <v>0</v>
      </c>
    </row>
    <row r="325" spans="1:23" s="47" customFormat="1">
      <c r="A325" s="594"/>
      <c r="B325" s="594"/>
      <c r="C325" s="594"/>
      <c r="D325" s="594"/>
      <c r="E325" s="594"/>
      <c r="F325" s="575"/>
      <c r="G325" s="576"/>
      <c r="H325" s="577"/>
      <c r="I325" s="577"/>
    </row>
    <row r="326" spans="1:23" s="47" customFormat="1">
      <c r="A326" s="594"/>
      <c r="B326" s="594"/>
      <c r="C326" s="594"/>
      <c r="D326" s="594"/>
      <c r="E326" s="594"/>
      <c r="F326" s="575"/>
      <c r="G326" s="576"/>
      <c r="H326" s="577"/>
      <c r="I326" s="577"/>
    </row>
    <row r="327" spans="1:23" s="47" customFormat="1" ht="22.5" customHeight="1">
      <c r="A327" s="1192" t="s">
        <v>502</v>
      </c>
      <c r="B327" s="1192"/>
      <c r="C327" s="1192"/>
      <c r="D327" s="1192"/>
      <c r="E327" s="1192"/>
      <c r="F327" s="1192"/>
      <c r="G327" s="1192"/>
      <c r="H327" s="1192"/>
      <c r="I327" s="1192"/>
      <c r="J327" s="590"/>
      <c r="K327" s="590"/>
      <c r="L327" s="590"/>
      <c r="M327" s="590"/>
      <c r="N327" s="590"/>
      <c r="O327" s="590"/>
      <c r="P327" s="590"/>
      <c r="Q327" s="590"/>
      <c r="R327" s="590"/>
      <c r="S327" s="590"/>
      <c r="T327" s="590"/>
      <c r="U327" s="590"/>
      <c r="V327" s="590"/>
      <c r="W327" s="590"/>
    </row>
    <row r="328" spans="1:23" s="47" customFormat="1" ht="49.5" customHeight="1">
      <c r="A328" s="1190" t="s">
        <v>183</v>
      </c>
      <c r="B328" s="1190"/>
      <c r="C328" s="1190"/>
      <c r="D328" s="1190"/>
      <c r="E328" s="1190"/>
      <c r="F328" s="1190"/>
      <c r="G328" s="1190"/>
      <c r="H328" s="1190"/>
      <c r="I328" s="1190"/>
      <c r="J328" s="590"/>
      <c r="K328" s="590"/>
      <c r="L328" s="590"/>
      <c r="M328" s="590"/>
      <c r="N328" s="590"/>
      <c r="O328" s="590"/>
      <c r="P328" s="590"/>
      <c r="Q328" s="590"/>
      <c r="R328" s="590"/>
      <c r="S328" s="590"/>
      <c r="T328" s="590"/>
      <c r="U328" s="590"/>
      <c r="V328" s="590"/>
      <c r="W328" s="590"/>
    </row>
    <row r="329" spans="1:23" s="47" customFormat="1" ht="63.75" customHeight="1">
      <c r="A329" s="1190" t="s">
        <v>96</v>
      </c>
      <c r="B329" s="1190"/>
      <c r="C329" s="1190"/>
      <c r="D329" s="1190"/>
      <c r="E329" s="1190"/>
      <c r="F329" s="1190"/>
      <c r="G329" s="1190"/>
      <c r="H329" s="1190"/>
      <c r="I329" s="1190"/>
      <c r="J329" s="928"/>
      <c r="K329" s="928"/>
      <c r="L329" s="928"/>
      <c r="M329" s="928"/>
      <c r="N329" s="928"/>
      <c r="O329" s="928"/>
      <c r="P329" s="928"/>
      <c r="Q329" s="928"/>
      <c r="R329" s="928"/>
      <c r="S329" s="928"/>
      <c r="T329" s="928"/>
      <c r="U329" s="928"/>
      <c r="V329" s="928"/>
      <c r="W329" s="928"/>
    </row>
    <row r="330" spans="1:23" s="47" customFormat="1" ht="48" customHeight="1">
      <c r="A330" s="1190" t="s">
        <v>97</v>
      </c>
      <c r="B330" s="1190"/>
      <c r="C330" s="1190"/>
      <c r="D330" s="1190"/>
      <c r="E330" s="1190"/>
      <c r="F330" s="1190"/>
      <c r="G330" s="1190"/>
      <c r="H330" s="1190"/>
      <c r="I330" s="1190"/>
      <c r="J330" s="590"/>
      <c r="K330" s="590"/>
      <c r="L330" s="590"/>
      <c r="M330" s="590"/>
      <c r="N330" s="590"/>
      <c r="O330" s="590"/>
      <c r="P330" s="590"/>
      <c r="Q330" s="590"/>
      <c r="R330" s="590"/>
      <c r="S330" s="590"/>
      <c r="T330" s="590"/>
      <c r="U330" s="590"/>
      <c r="V330" s="590"/>
      <c r="W330" s="590"/>
    </row>
    <row r="331" spans="1:23" s="47" customFormat="1" ht="51" customHeight="1">
      <c r="A331" s="1190" t="s">
        <v>169</v>
      </c>
      <c r="B331" s="1190"/>
      <c r="C331" s="1190"/>
      <c r="D331" s="1190"/>
      <c r="E331" s="1190"/>
      <c r="F331" s="1190"/>
      <c r="G331" s="1190"/>
      <c r="H331" s="1190"/>
      <c r="I331" s="1190"/>
      <c r="J331" s="590"/>
      <c r="K331" s="590"/>
      <c r="L331" s="590"/>
      <c r="M331" s="590"/>
      <c r="N331" s="590"/>
      <c r="O331" s="590"/>
      <c r="P331" s="590"/>
      <c r="Q331" s="590"/>
      <c r="R331" s="590"/>
      <c r="S331" s="590"/>
      <c r="T331" s="590"/>
      <c r="U331" s="590"/>
      <c r="V331" s="590"/>
      <c r="W331" s="590"/>
    </row>
    <row r="332" spans="1:23" s="47" customFormat="1" ht="45.75" customHeight="1">
      <c r="A332" s="1190" t="s">
        <v>98</v>
      </c>
      <c r="B332" s="1190"/>
      <c r="C332" s="1190"/>
      <c r="D332" s="1190"/>
      <c r="E332" s="1190"/>
      <c r="F332" s="1190"/>
      <c r="G332" s="1190"/>
      <c r="H332" s="1190"/>
      <c r="I332" s="1190"/>
      <c r="J332" s="590"/>
      <c r="K332" s="590"/>
      <c r="L332" s="590"/>
      <c r="M332" s="590"/>
      <c r="N332" s="590"/>
      <c r="O332" s="590"/>
      <c r="P332" s="590"/>
      <c r="Q332" s="590"/>
      <c r="R332" s="590"/>
      <c r="S332" s="590"/>
      <c r="T332" s="590"/>
      <c r="U332" s="590"/>
      <c r="V332" s="590"/>
      <c r="W332" s="590"/>
    </row>
    <row r="333" spans="1:23" s="47" customFormat="1" ht="48.75" customHeight="1">
      <c r="A333" s="1190" t="s">
        <v>99</v>
      </c>
      <c r="B333" s="1190"/>
      <c r="C333" s="1190"/>
      <c r="D333" s="1190"/>
      <c r="E333" s="1190"/>
      <c r="F333" s="1190"/>
      <c r="G333" s="1190"/>
      <c r="H333" s="1190"/>
      <c r="I333" s="1190"/>
      <c r="J333" s="928"/>
      <c r="K333" s="928"/>
      <c r="L333" s="928"/>
      <c r="M333" s="928"/>
      <c r="N333" s="928"/>
      <c r="O333" s="928"/>
      <c r="P333" s="928"/>
      <c r="Q333" s="928"/>
      <c r="R333" s="928"/>
      <c r="S333" s="928"/>
      <c r="T333" s="928"/>
      <c r="U333" s="928"/>
      <c r="V333" s="928"/>
      <c r="W333" s="928"/>
    </row>
    <row r="334" spans="1:23" s="47" customFormat="1" ht="33" customHeight="1">
      <c r="A334" s="1190" t="s">
        <v>170</v>
      </c>
      <c r="B334" s="1190"/>
      <c r="C334" s="1190"/>
      <c r="D334" s="1190"/>
      <c r="E334" s="1190"/>
      <c r="F334" s="1190"/>
      <c r="G334" s="1190"/>
      <c r="H334" s="1190"/>
      <c r="I334" s="1190"/>
      <c r="J334" s="928"/>
      <c r="K334" s="928"/>
      <c r="L334" s="928"/>
      <c r="M334" s="928"/>
      <c r="N334" s="928"/>
      <c r="O334" s="928"/>
      <c r="P334" s="928"/>
      <c r="Q334" s="928"/>
      <c r="R334" s="928"/>
      <c r="S334" s="928"/>
      <c r="T334" s="928"/>
      <c r="U334" s="928"/>
      <c r="V334" s="928"/>
      <c r="W334" s="928"/>
    </row>
    <row r="335" spans="1:23" s="47" customFormat="1" ht="33" customHeight="1">
      <c r="A335" s="1190" t="s">
        <v>100</v>
      </c>
      <c r="B335" s="1190"/>
      <c r="C335" s="1190"/>
      <c r="D335" s="1190"/>
      <c r="E335" s="1190"/>
      <c r="F335" s="1190"/>
      <c r="G335" s="1190"/>
      <c r="H335" s="1190"/>
      <c r="I335" s="1190"/>
      <c r="J335" s="590"/>
      <c r="K335" s="590"/>
      <c r="L335" s="590"/>
      <c r="M335" s="590"/>
      <c r="N335" s="590"/>
      <c r="O335" s="590"/>
      <c r="P335" s="590"/>
      <c r="Q335" s="590"/>
      <c r="R335" s="590"/>
      <c r="S335" s="590"/>
      <c r="T335" s="590"/>
      <c r="U335" s="590"/>
      <c r="V335" s="590"/>
      <c r="W335" s="590"/>
    </row>
    <row r="336" spans="1:23" s="47" customFormat="1" ht="32.25" customHeight="1">
      <c r="A336" s="1190" t="s">
        <v>101</v>
      </c>
      <c r="B336" s="1190"/>
      <c r="C336" s="1190"/>
      <c r="D336" s="1190"/>
      <c r="E336" s="1190"/>
      <c r="F336" s="1190"/>
      <c r="G336" s="1190"/>
      <c r="H336" s="1190"/>
      <c r="I336" s="1190"/>
      <c r="J336" s="590"/>
      <c r="K336" s="590"/>
      <c r="L336" s="590"/>
      <c r="M336" s="590"/>
      <c r="N336" s="590"/>
      <c r="O336" s="590"/>
      <c r="P336" s="590"/>
      <c r="Q336" s="590"/>
      <c r="R336" s="590"/>
      <c r="S336" s="590"/>
      <c r="T336" s="590"/>
      <c r="U336" s="590"/>
      <c r="V336" s="590"/>
      <c r="W336" s="590"/>
    </row>
    <row r="337" spans="1:23" s="47" customFormat="1" ht="46.5" customHeight="1">
      <c r="A337" s="1190" t="s">
        <v>1894</v>
      </c>
      <c r="B337" s="1190"/>
      <c r="C337" s="1190"/>
      <c r="D337" s="1190"/>
      <c r="E337" s="1190"/>
      <c r="F337" s="1190"/>
      <c r="G337" s="1190"/>
      <c r="H337" s="1190"/>
      <c r="I337" s="1190"/>
      <c r="J337" s="590"/>
      <c r="K337" s="590"/>
      <c r="L337" s="590"/>
      <c r="M337" s="590"/>
      <c r="N337" s="590"/>
      <c r="O337" s="590"/>
      <c r="P337" s="590"/>
      <c r="Q337" s="590"/>
      <c r="R337" s="590"/>
      <c r="S337" s="590"/>
      <c r="T337" s="590"/>
      <c r="U337" s="590"/>
      <c r="V337" s="590"/>
      <c r="W337" s="590"/>
    </row>
    <row r="338" spans="1:23" s="47" customFormat="1" ht="18.75" customHeight="1">
      <c r="A338" s="1190" t="s">
        <v>511</v>
      </c>
      <c r="B338" s="1190"/>
      <c r="C338" s="1190"/>
      <c r="D338" s="1190"/>
      <c r="E338" s="1190"/>
      <c r="F338" s="1190"/>
      <c r="G338" s="1190"/>
      <c r="H338" s="1190"/>
      <c r="I338" s="1190"/>
      <c r="J338" s="590"/>
      <c r="K338" s="590"/>
      <c r="L338" s="590"/>
      <c r="M338" s="590"/>
      <c r="N338" s="590"/>
      <c r="O338" s="590"/>
      <c r="P338" s="590"/>
      <c r="Q338" s="590"/>
      <c r="R338" s="590"/>
      <c r="S338" s="590"/>
      <c r="T338" s="590"/>
      <c r="U338" s="590"/>
      <c r="V338" s="590"/>
      <c r="W338" s="590"/>
    </row>
    <row r="339" spans="1:23" s="47" customFormat="1" ht="46.5" customHeight="1">
      <c r="A339" s="1190" t="s">
        <v>1895</v>
      </c>
      <c r="B339" s="1190"/>
      <c r="C339" s="1190"/>
      <c r="D339" s="1190"/>
      <c r="E339" s="1190"/>
      <c r="F339" s="1190"/>
      <c r="G339" s="1190"/>
      <c r="H339" s="1190"/>
      <c r="I339" s="1190"/>
      <c r="J339" s="928"/>
      <c r="K339" s="928"/>
      <c r="L339" s="928"/>
      <c r="M339" s="928"/>
      <c r="N339" s="928"/>
      <c r="O339" s="928"/>
      <c r="P339" s="928"/>
      <c r="Q339" s="928"/>
      <c r="R339" s="928"/>
      <c r="S339" s="928"/>
      <c r="T339" s="928"/>
      <c r="U339" s="928"/>
      <c r="V339" s="928"/>
      <c r="W339" s="928"/>
    </row>
    <row r="340" spans="1:23" s="47" customFormat="1" ht="49.5" customHeight="1">
      <c r="A340" s="1190"/>
      <c r="B340" s="1190"/>
      <c r="C340" s="1190"/>
      <c r="D340" s="1190"/>
      <c r="E340" s="1190"/>
      <c r="F340" s="1190"/>
      <c r="G340" s="1190"/>
      <c r="H340" s="1190"/>
      <c r="I340" s="1190"/>
      <c r="J340" s="928"/>
      <c r="K340" s="928"/>
      <c r="L340" s="928"/>
      <c r="M340" s="928"/>
      <c r="N340" s="928"/>
      <c r="O340" s="928"/>
      <c r="P340" s="928"/>
      <c r="Q340" s="928"/>
      <c r="R340" s="928"/>
      <c r="S340" s="928"/>
      <c r="T340" s="928"/>
      <c r="U340" s="928"/>
      <c r="V340" s="928"/>
      <c r="W340" s="928"/>
    </row>
    <row r="341" spans="1:23" s="47" customFormat="1" ht="15.75" customHeight="1">
      <c r="A341" s="928"/>
      <c r="B341" s="928"/>
      <c r="C341" s="928"/>
      <c r="D341" s="928"/>
      <c r="E341" s="928"/>
      <c r="F341" s="591"/>
      <c r="G341" s="592"/>
      <c r="H341" s="593"/>
      <c r="I341" s="593"/>
      <c r="J341" s="928"/>
      <c r="K341" s="928"/>
      <c r="L341" s="928"/>
      <c r="M341" s="928"/>
      <c r="N341" s="928"/>
      <c r="O341" s="928"/>
      <c r="P341" s="928"/>
      <c r="Q341" s="928"/>
      <c r="R341" s="928"/>
      <c r="S341" s="928"/>
      <c r="T341" s="928"/>
      <c r="U341" s="928"/>
      <c r="V341" s="928"/>
      <c r="W341" s="928"/>
    </row>
    <row r="342" spans="1:23" s="47" customFormat="1" ht="95.25" customHeight="1">
      <c r="A342" s="928" t="s">
        <v>108</v>
      </c>
      <c r="B342" s="1188" t="s">
        <v>399</v>
      </c>
      <c r="C342" s="1188"/>
      <c r="D342" s="1188"/>
      <c r="E342" s="1188"/>
      <c r="F342" s="1188"/>
      <c r="G342" s="1188"/>
      <c r="H342" s="1188"/>
      <c r="I342" s="593"/>
      <c r="J342" s="928"/>
      <c r="K342" s="928"/>
      <c r="L342" s="928"/>
      <c r="M342" s="928"/>
      <c r="N342" s="928"/>
      <c r="O342" s="928"/>
      <c r="P342" s="928"/>
      <c r="Q342" s="928"/>
      <c r="R342" s="928"/>
      <c r="S342" s="928"/>
      <c r="T342" s="928"/>
      <c r="U342" s="928"/>
      <c r="V342" s="928"/>
      <c r="W342" s="928"/>
    </row>
    <row r="343" spans="1:23" s="47" customFormat="1" ht="19.5" customHeight="1">
      <c r="A343" s="928"/>
      <c r="B343" s="1188" t="s">
        <v>512</v>
      </c>
      <c r="C343" s="1188"/>
      <c r="D343" s="1188"/>
      <c r="E343" s="1188"/>
      <c r="F343" s="1188"/>
      <c r="G343" s="1188"/>
      <c r="H343" s="1188"/>
      <c r="I343" s="593"/>
      <c r="J343" s="928"/>
      <c r="K343" s="928"/>
      <c r="L343" s="928"/>
      <c r="M343" s="928"/>
      <c r="N343" s="928"/>
      <c r="O343" s="928"/>
      <c r="P343" s="928"/>
      <c r="Q343" s="928"/>
      <c r="R343" s="928"/>
      <c r="S343" s="928"/>
      <c r="T343" s="928"/>
      <c r="U343" s="928"/>
      <c r="V343" s="928"/>
      <c r="W343" s="928"/>
    </row>
    <row r="344" spans="1:23" s="47" customFormat="1" ht="65.25" customHeight="1">
      <c r="A344" s="928"/>
      <c r="B344" s="1188" t="s">
        <v>400</v>
      </c>
      <c r="C344" s="1188"/>
      <c r="D344" s="1188"/>
      <c r="E344" s="1188"/>
      <c r="F344" s="1188"/>
      <c r="G344" s="1188"/>
      <c r="H344" s="1188"/>
      <c r="I344" s="593"/>
      <c r="J344" s="928"/>
      <c r="K344" s="928"/>
      <c r="L344" s="928"/>
      <c r="M344" s="928"/>
      <c r="N344" s="928"/>
      <c r="O344" s="928"/>
      <c r="P344" s="928"/>
      <c r="Q344" s="928"/>
      <c r="R344" s="928"/>
      <c r="S344" s="928"/>
      <c r="T344" s="928"/>
      <c r="U344" s="928"/>
      <c r="V344" s="928"/>
      <c r="W344" s="928"/>
    </row>
    <row r="345" spans="1:23" s="47" customFormat="1" ht="36" customHeight="1">
      <c r="A345" s="928"/>
      <c r="B345" s="1188" t="s">
        <v>401</v>
      </c>
      <c r="C345" s="1188"/>
      <c r="D345" s="1188"/>
      <c r="E345" s="1188"/>
      <c r="F345" s="1188"/>
      <c r="G345" s="1188"/>
      <c r="H345" s="1188"/>
      <c r="I345" s="593"/>
      <c r="J345" s="928"/>
      <c r="K345" s="928"/>
      <c r="L345" s="928"/>
      <c r="M345" s="928"/>
      <c r="N345" s="928"/>
      <c r="O345" s="928"/>
      <c r="P345" s="928"/>
      <c r="Q345" s="928"/>
      <c r="R345" s="928"/>
      <c r="S345" s="928"/>
      <c r="T345" s="928"/>
      <c r="U345" s="928"/>
      <c r="V345" s="928"/>
      <c r="W345" s="928"/>
    </row>
    <row r="346" spans="1:23" s="47" customFormat="1" ht="22.5" customHeight="1">
      <c r="A346" s="928"/>
      <c r="B346" s="1188" t="s">
        <v>402</v>
      </c>
      <c r="C346" s="1188"/>
      <c r="D346" s="1188"/>
      <c r="E346" s="1188"/>
      <c r="F346" s="1188"/>
      <c r="G346" s="1188"/>
      <c r="H346" s="1188"/>
      <c r="I346" s="593"/>
      <c r="J346" s="928"/>
      <c r="K346" s="928"/>
      <c r="L346" s="928"/>
      <c r="M346" s="928"/>
      <c r="N346" s="928"/>
      <c r="O346" s="928"/>
      <c r="P346" s="928"/>
      <c r="Q346" s="928"/>
      <c r="R346" s="928"/>
      <c r="S346" s="928"/>
      <c r="T346" s="928"/>
      <c r="U346" s="928"/>
      <c r="V346" s="928"/>
      <c r="W346" s="928"/>
    </row>
    <row r="347" spans="1:23" s="47" customFormat="1" ht="19.5" customHeight="1">
      <c r="A347" s="928"/>
      <c r="B347" s="1188" t="s">
        <v>403</v>
      </c>
      <c r="C347" s="1188"/>
      <c r="D347" s="1188"/>
      <c r="E347" s="1188"/>
      <c r="F347" s="1188"/>
      <c r="G347" s="1188"/>
      <c r="H347" s="1188"/>
      <c r="I347" s="593"/>
      <c r="J347" s="928"/>
      <c r="K347" s="928"/>
      <c r="L347" s="928"/>
      <c r="M347" s="928"/>
      <c r="N347" s="928"/>
      <c r="O347" s="928"/>
      <c r="P347" s="928"/>
      <c r="Q347" s="928"/>
      <c r="R347" s="928"/>
      <c r="S347" s="928"/>
      <c r="T347" s="928"/>
      <c r="U347" s="928"/>
      <c r="V347" s="928"/>
      <c r="W347" s="928"/>
    </row>
    <row r="348" spans="1:23" s="47" customFormat="1" ht="21.75" customHeight="1">
      <c r="A348" s="928"/>
      <c r="B348" s="1188" t="s">
        <v>404</v>
      </c>
      <c r="C348" s="1188"/>
      <c r="D348" s="1188"/>
      <c r="E348" s="1188"/>
      <c r="F348" s="1188"/>
      <c r="G348" s="1188"/>
      <c r="H348" s="1188"/>
      <c r="I348" s="593"/>
      <c r="J348" s="928"/>
      <c r="K348" s="928"/>
      <c r="L348" s="928"/>
      <c r="M348" s="928"/>
      <c r="N348" s="928"/>
      <c r="O348" s="928"/>
      <c r="P348" s="928"/>
      <c r="Q348" s="928"/>
      <c r="R348" s="928"/>
      <c r="S348" s="928"/>
      <c r="T348" s="928"/>
      <c r="U348" s="928"/>
      <c r="V348" s="928"/>
      <c r="W348" s="928"/>
    </row>
    <row r="349" spans="1:23" s="47" customFormat="1" ht="32.25" customHeight="1">
      <c r="A349" s="928"/>
      <c r="B349" s="1188" t="s">
        <v>405</v>
      </c>
      <c r="C349" s="1188"/>
      <c r="D349" s="1188"/>
      <c r="E349" s="1188"/>
      <c r="F349" s="1188"/>
      <c r="G349" s="1188"/>
      <c r="H349" s="1188"/>
      <c r="I349" s="593"/>
      <c r="J349" s="928"/>
      <c r="K349" s="928"/>
      <c r="L349" s="928"/>
      <c r="M349" s="928"/>
      <c r="N349" s="928"/>
      <c r="O349" s="928"/>
      <c r="P349" s="928"/>
      <c r="Q349" s="928"/>
      <c r="R349" s="928"/>
      <c r="S349" s="928"/>
      <c r="T349" s="928"/>
      <c r="U349" s="928"/>
      <c r="V349" s="928"/>
      <c r="W349" s="928"/>
    </row>
    <row r="350" spans="1:23" s="47" customFormat="1" ht="34.5" customHeight="1">
      <c r="A350" s="928"/>
      <c r="B350" s="1188" t="s">
        <v>1896</v>
      </c>
      <c r="C350" s="1188"/>
      <c r="D350" s="1188"/>
      <c r="E350" s="1188"/>
      <c r="F350" s="1188"/>
      <c r="G350" s="1188"/>
      <c r="H350" s="1188"/>
      <c r="I350" s="593"/>
      <c r="J350" s="928"/>
      <c r="K350" s="928"/>
      <c r="L350" s="928"/>
      <c r="M350" s="928"/>
      <c r="N350" s="928"/>
      <c r="O350" s="928"/>
      <c r="P350" s="928"/>
      <c r="Q350" s="928"/>
      <c r="R350" s="928"/>
      <c r="S350" s="928"/>
      <c r="T350" s="928"/>
      <c r="U350" s="928"/>
      <c r="V350" s="928"/>
      <c r="W350" s="928"/>
    </row>
    <row r="351" spans="1:23" s="47" customFormat="1" ht="51" customHeight="1">
      <c r="A351" s="928"/>
      <c r="B351" s="1188" t="s">
        <v>406</v>
      </c>
      <c r="C351" s="1188"/>
      <c r="D351" s="1188"/>
      <c r="E351" s="1188"/>
      <c r="F351" s="1188"/>
      <c r="G351" s="1188"/>
      <c r="H351" s="1188"/>
      <c r="I351" s="593"/>
      <c r="J351" s="928"/>
      <c r="K351" s="928"/>
      <c r="L351" s="928"/>
      <c r="M351" s="928"/>
      <c r="N351" s="928"/>
      <c r="O351" s="928"/>
      <c r="P351" s="928"/>
      <c r="Q351" s="928"/>
      <c r="R351" s="928"/>
      <c r="S351" s="928"/>
      <c r="T351" s="928"/>
      <c r="U351" s="928"/>
      <c r="V351" s="928"/>
      <c r="W351" s="928"/>
    </row>
    <row r="352" spans="1:23" s="47" customFormat="1" ht="22.5" customHeight="1">
      <c r="A352" s="928"/>
      <c r="B352" s="1188" t="s">
        <v>513</v>
      </c>
      <c r="C352" s="1188"/>
      <c r="D352" s="1188"/>
      <c r="E352" s="1188"/>
      <c r="F352" s="1188"/>
      <c r="G352" s="1188"/>
      <c r="H352" s="1188"/>
      <c r="I352" s="593"/>
    </row>
    <row r="353" spans="1:14" s="47" customFormat="1" ht="36" customHeight="1">
      <c r="B353" s="1188" t="s">
        <v>1628</v>
      </c>
      <c r="C353" s="1188"/>
      <c r="D353" s="1188"/>
      <c r="F353" s="51" t="s">
        <v>90</v>
      </c>
      <c r="G353" s="48">
        <v>125</v>
      </c>
      <c r="H353" s="941"/>
      <c r="I353" s="941">
        <f>H353*G353</f>
        <v>0</v>
      </c>
    </row>
    <row r="354" spans="1:14" s="47" customFormat="1" ht="48" customHeight="1">
      <c r="B354" s="1188" t="s">
        <v>1629</v>
      </c>
      <c r="C354" s="1188"/>
      <c r="D354" s="1188"/>
      <c r="F354" s="51" t="s">
        <v>90</v>
      </c>
      <c r="G354" s="48">
        <v>25</v>
      </c>
      <c r="H354" s="941"/>
      <c r="I354" s="941">
        <f>H354*G354</f>
        <v>0</v>
      </c>
    </row>
    <row r="355" spans="1:14" s="47" customFormat="1" ht="82.5" customHeight="1">
      <c r="B355" s="1188" t="s">
        <v>1630</v>
      </c>
      <c r="C355" s="1188"/>
      <c r="D355" s="1188"/>
      <c r="F355" s="595" t="s">
        <v>90</v>
      </c>
      <c r="G355" s="596">
        <f>70+17</f>
        <v>87</v>
      </c>
      <c r="H355" s="943"/>
      <c r="I355" s="943">
        <f>H355*G355</f>
        <v>0</v>
      </c>
    </row>
    <row r="356" spans="1:14" s="47" customFormat="1" ht="51.75" customHeight="1">
      <c r="A356" s="589" t="s">
        <v>514</v>
      </c>
      <c r="B356" s="1188" t="s">
        <v>416</v>
      </c>
      <c r="C356" s="1188"/>
      <c r="D356" s="1188"/>
      <c r="E356" s="1188"/>
      <c r="F356" s="1188"/>
      <c r="G356" s="1188"/>
      <c r="H356" s="1188"/>
      <c r="I356" s="46"/>
    </row>
    <row r="357" spans="1:14" s="47" customFormat="1" ht="20.25" customHeight="1">
      <c r="F357" s="51" t="s">
        <v>90</v>
      </c>
      <c r="G357" s="48">
        <v>185</v>
      </c>
      <c r="H357" s="941"/>
      <c r="I357" s="941">
        <f t="shared" ref="I357:I373" si="10">H357*G357</f>
        <v>0</v>
      </c>
    </row>
    <row r="358" spans="1:14" s="47" customFormat="1" ht="66.75" customHeight="1">
      <c r="A358" s="583" t="s">
        <v>515</v>
      </c>
      <c r="B358" s="1193" t="s">
        <v>1444</v>
      </c>
      <c r="C358" s="1188"/>
      <c r="D358" s="1188"/>
      <c r="E358" s="1188"/>
      <c r="F358" s="1188"/>
      <c r="G358" s="1188"/>
      <c r="H358" s="1188"/>
      <c r="I358" s="46"/>
    </row>
    <row r="359" spans="1:14" s="47" customFormat="1" ht="15.75" customHeight="1">
      <c r="F359" s="51" t="s">
        <v>90</v>
      </c>
      <c r="G359" s="48">
        <v>330</v>
      </c>
      <c r="H359" s="941"/>
      <c r="I359" s="941">
        <f t="shared" si="10"/>
        <v>0</v>
      </c>
      <c r="J359" s="17"/>
      <c r="K359" s="17"/>
      <c r="L359" s="17"/>
      <c r="M359" s="17"/>
      <c r="N359" s="17"/>
    </row>
    <row r="360" spans="1:14" s="47" customFormat="1" ht="95.25" customHeight="1">
      <c r="A360" s="589" t="s">
        <v>516</v>
      </c>
      <c r="B360" s="1193" t="s">
        <v>1897</v>
      </c>
      <c r="C360" s="1188"/>
      <c r="D360" s="1188"/>
      <c r="E360" s="1188"/>
      <c r="F360" s="1188"/>
      <c r="G360" s="1188"/>
      <c r="H360" s="1188"/>
      <c r="I360" s="46"/>
      <c r="J360" s="17"/>
      <c r="K360" s="17"/>
      <c r="L360" s="17"/>
      <c r="M360" s="17"/>
      <c r="N360" s="17"/>
    </row>
    <row r="361" spans="1:14" s="47" customFormat="1" ht="15.75" customHeight="1">
      <c r="B361" s="17"/>
      <c r="C361" s="17"/>
      <c r="D361" s="17"/>
      <c r="E361" s="17"/>
      <c r="F361" s="51" t="s">
        <v>90</v>
      </c>
      <c r="G361" s="597">
        <v>95</v>
      </c>
      <c r="H361" s="944"/>
      <c r="I361" s="941">
        <f t="shared" si="10"/>
        <v>0</v>
      </c>
      <c r="J361" s="17"/>
      <c r="K361" s="17"/>
      <c r="L361" s="17"/>
      <c r="M361" s="17"/>
      <c r="N361" s="17"/>
    </row>
    <row r="362" spans="1:14" s="47" customFormat="1" ht="94.5" customHeight="1">
      <c r="A362" s="589" t="s">
        <v>517</v>
      </c>
      <c r="B362" s="1193" t="s">
        <v>1898</v>
      </c>
      <c r="C362" s="1193"/>
      <c r="D362" s="1193"/>
      <c r="E362" s="1193"/>
      <c r="F362" s="1193"/>
      <c r="G362" s="1193"/>
      <c r="H362" s="1193"/>
      <c r="I362" s="46"/>
      <c r="J362" s="17"/>
      <c r="K362" s="17"/>
      <c r="L362" s="17"/>
      <c r="M362" s="17"/>
      <c r="N362" s="17"/>
    </row>
    <row r="363" spans="1:14" s="47" customFormat="1" ht="18.75" customHeight="1">
      <c r="B363" s="17"/>
      <c r="C363" s="17"/>
      <c r="D363" s="17"/>
      <c r="E363" s="17"/>
      <c r="F363" s="51" t="s">
        <v>90</v>
      </c>
      <c r="G363" s="597">
        <v>90</v>
      </c>
      <c r="H363" s="944"/>
      <c r="I363" s="941">
        <f t="shared" si="10"/>
        <v>0</v>
      </c>
      <c r="J363" s="17"/>
      <c r="K363" s="17"/>
      <c r="L363" s="17"/>
      <c r="M363" s="17"/>
      <c r="N363" s="17"/>
    </row>
    <row r="364" spans="1:14" s="5" customFormat="1" ht="108" customHeight="1">
      <c r="A364" s="589" t="s">
        <v>518</v>
      </c>
      <c r="B364" s="1193" t="s">
        <v>1899</v>
      </c>
      <c r="C364" s="1193"/>
      <c r="D364" s="1193"/>
      <c r="E364" s="1193"/>
      <c r="F364" s="1193"/>
      <c r="G364" s="1193"/>
      <c r="H364" s="1193"/>
      <c r="I364" s="46"/>
      <c r="J364" s="15"/>
      <c r="K364" s="15"/>
      <c r="L364" s="15"/>
      <c r="M364" s="15"/>
      <c r="N364" s="15"/>
    </row>
    <row r="365" spans="1:14" s="5" customFormat="1" ht="18" customHeight="1">
      <c r="A365" s="47"/>
      <c r="B365" s="17"/>
      <c r="C365" s="17"/>
      <c r="D365" s="17"/>
      <c r="E365" s="17"/>
      <c r="F365" s="51" t="s">
        <v>90</v>
      </c>
      <c r="G365" s="597">
        <f>160+25</f>
        <v>185</v>
      </c>
      <c r="H365" s="944"/>
      <c r="I365" s="941">
        <f t="shared" si="10"/>
        <v>0</v>
      </c>
      <c r="J365" s="15"/>
      <c r="K365" s="15"/>
      <c r="L365" s="15"/>
      <c r="M365" s="15"/>
      <c r="N365" s="15"/>
    </row>
    <row r="366" spans="1:14" s="5" customFormat="1" ht="49.5" customHeight="1">
      <c r="A366" s="583" t="s">
        <v>519</v>
      </c>
      <c r="B366" s="1191" t="s">
        <v>371</v>
      </c>
      <c r="C366" s="1191"/>
      <c r="D366" s="1191"/>
      <c r="E366" s="1191"/>
      <c r="F366" s="1191"/>
      <c r="G366" s="1191"/>
      <c r="H366" s="1191"/>
      <c r="I366" s="46"/>
      <c r="J366" s="15"/>
      <c r="K366" s="15"/>
      <c r="L366" s="15"/>
      <c r="M366" s="15"/>
      <c r="N366" s="15"/>
    </row>
    <row r="367" spans="1:14" s="47" customFormat="1" ht="16.5" customHeight="1">
      <c r="B367" s="17"/>
      <c r="C367" s="17"/>
      <c r="D367" s="17"/>
      <c r="E367" s="17"/>
      <c r="F367" s="51" t="s">
        <v>90</v>
      </c>
      <c r="G367" s="597">
        <v>180</v>
      </c>
      <c r="H367" s="944"/>
      <c r="I367" s="941">
        <f t="shared" si="10"/>
        <v>0</v>
      </c>
      <c r="J367" s="598"/>
      <c r="K367" s="598"/>
      <c r="L367" s="598"/>
      <c r="M367" s="598"/>
      <c r="N367" s="598"/>
    </row>
    <row r="368" spans="1:14" s="47" customFormat="1" ht="123.75" customHeight="1">
      <c r="A368" s="583" t="s">
        <v>520</v>
      </c>
      <c r="B368" s="1191" t="s">
        <v>1632</v>
      </c>
      <c r="C368" s="1191"/>
      <c r="D368" s="1191"/>
      <c r="E368" s="1191"/>
      <c r="F368" s="1191"/>
      <c r="G368" s="1191"/>
      <c r="H368" s="1191"/>
      <c r="I368" s="46"/>
      <c r="J368" s="17"/>
      <c r="K368" s="17"/>
      <c r="L368" s="17"/>
      <c r="M368" s="17"/>
      <c r="N368" s="17"/>
    </row>
    <row r="369" spans="1:23" s="47" customFormat="1" ht="16.5" customHeight="1">
      <c r="B369" s="17"/>
      <c r="C369" s="17"/>
      <c r="D369" s="17"/>
      <c r="E369" s="17"/>
      <c r="F369" s="51" t="s">
        <v>90</v>
      </c>
      <c r="G369" s="597">
        <v>26</v>
      </c>
      <c r="H369" s="944"/>
      <c r="I369" s="941">
        <f t="shared" ref="I369" si="11">H369*G369</f>
        <v>0</v>
      </c>
      <c r="J369" s="598"/>
      <c r="K369" s="598"/>
      <c r="L369" s="598"/>
      <c r="M369" s="598"/>
      <c r="N369" s="598"/>
    </row>
    <row r="370" spans="1:23" s="47" customFormat="1" ht="139.5" customHeight="1">
      <c r="A370" s="589" t="s">
        <v>521</v>
      </c>
      <c r="B370" s="1191" t="s">
        <v>372</v>
      </c>
      <c r="C370" s="1191"/>
      <c r="D370" s="1191"/>
      <c r="E370" s="1191"/>
      <c r="F370" s="1191"/>
      <c r="G370" s="1191"/>
      <c r="H370" s="1191"/>
      <c r="I370" s="46"/>
      <c r="J370" s="598"/>
      <c r="K370" s="598"/>
      <c r="L370" s="598"/>
      <c r="M370" s="598"/>
      <c r="N370" s="598"/>
    </row>
    <row r="371" spans="1:23" s="5" customFormat="1" ht="18.75" customHeight="1">
      <c r="A371" s="47"/>
      <c r="B371" s="598"/>
      <c r="C371" s="598"/>
      <c r="D371" s="598"/>
      <c r="E371" s="598"/>
      <c r="F371" s="51" t="s">
        <v>90</v>
      </c>
      <c r="G371" s="597">
        <v>48</v>
      </c>
      <c r="H371" s="944"/>
      <c r="I371" s="941">
        <f t="shared" si="10"/>
        <v>0</v>
      </c>
      <c r="J371" s="15"/>
      <c r="K371" s="15"/>
      <c r="L371" s="15"/>
      <c r="M371" s="15"/>
      <c r="N371" s="15"/>
    </row>
    <row r="372" spans="1:23" s="5" customFormat="1" ht="51" customHeight="1">
      <c r="A372" s="589" t="s">
        <v>1631</v>
      </c>
      <c r="B372" s="1191" t="s">
        <v>370</v>
      </c>
      <c r="C372" s="1191"/>
      <c r="D372" s="1191"/>
      <c r="E372" s="1191"/>
      <c r="F372" s="1191"/>
      <c r="G372" s="1191"/>
      <c r="H372" s="1191"/>
      <c r="I372" s="46"/>
      <c r="J372" s="15"/>
      <c r="K372" s="15"/>
      <c r="L372" s="15"/>
      <c r="M372" s="15"/>
      <c r="N372" s="15"/>
    </row>
    <row r="373" spans="1:23" s="5" customFormat="1">
      <c r="A373" s="47"/>
      <c r="B373" s="17"/>
      <c r="C373" s="17"/>
      <c r="D373" s="17"/>
      <c r="E373" s="17"/>
      <c r="F373" s="51" t="s">
        <v>90</v>
      </c>
      <c r="G373" s="597">
        <f>G365</f>
        <v>185</v>
      </c>
      <c r="H373" s="944"/>
      <c r="I373" s="941">
        <f t="shared" si="10"/>
        <v>0</v>
      </c>
      <c r="J373" s="15"/>
      <c r="K373" s="15"/>
      <c r="L373" s="15"/>
      <c r="M373" s="15"/>
      <c r="N373" s="15"/>
    </row>
    <row r="374" spans="1:23" s="5" customFormat="1">
      <c r="A374" s="47"/>
      <c r="B374" s="17"/>
      <c r="C374" s="17"/>
      <c r="D374" s="17"/>
      <c r="E374" s="17"/>
      <c r="F374" s="51"/>
      <c r="G374" s="597"/>
      <c r="H374" s="599"/>
      <c r="I374" s="46"/>
    </row>
    <row r="375" spans="1:23" s="5" customFormat="1">
      <c r="A375" s="1194" t="s">
        <v>522</v>
      </c>
      <c r="B375" s="1194"/>
      <c r="C375" s="1194"/>
      <c r="D375" s="1194"/>
      <c r="E375" s="1194"/>
      <c r="F375" s="1194"/>
      <c r="G375" s="1194"/>
      <c r="H375" s="1194"/>
      <c r="I375" s="939">
        <f>SUM(I353:I374)</f>
        <v>0</v>
      </c>
    </row>
    <row r="376" spans="1:23" s="5" customFormat="1">
      <c r="A376" s="47"/>
      <c r="B376" s="47"/>
      <c r="C376" s="47"/>
      <c r="D376" s="47"/>
      <c r="E376" s="47"/>
      <c r="F376" s="51"/>
      <c r="G376" s="48"/>
      <c r="H376" s="46"/>
      <c r="I376" s="46"/>
    </row>
    <row r="377" spans="1:23" s="5" customFormat="1">
      <c r="A377" s="47"/>
      <c r="B377" s="47"/>
      <c r="C377" s="47"/>
      <c r="D377" s="47"/>
      <c r="E377" s="47"/>
      <c r="F377" s="51"/>
      <c r="G377" s="48"/>
      <c r="H377" s="46"/>
      <c r="I377" s="46"/>
    </row>
    <row r="378" spans="1:23" s="47" customFormat="1" ht="18.75" customHeight="1">
      <c r="A378" s="1192" t="s">
        <v>523</v>
      </c>
      <c r="B378" s="1192"/>
      <c r="C378" s="1192"/>
      <c r="D378" s="1192"/>
      <c r="E378" s="1192"/>
      <c r="F378" s="1192"/>
      <c r="G378" s="1192"/>
      <c r="H378" s="1192"/>
      <c r="I378" s="1192"/>
      <c r="J378" s="945"/>
      <c r="K378" s="945"/>
      <c r="L378" s="945"/>
      <c r="M378" s="945"/>
      <c r="N378" s="945"/>
      <c r="O378" s="945"/>
      <c r="P378" s="945"/>
      <c r="Q378" s="945"/>
      <c r="R378" s="945"/>
      <c r="S378" s="945"/>
      <c r="T378" s="945"/>
      <c r="U378" s="945"/>
      <c r="V378" s="945"/>
      <c r="W378" s="945"/>
    </row>
    <row r="379" spans="1:23" s="47" customFormat="1" ht="77.25" customHeight="1">
      <c r="A379" s="1189" t="s">
        <v>171</v>
      </c>
      <c r="B379" s="1189"/>
      <c r="C379" s="1189"/>
      <c r="D379" s="1189"/>
      <c r="E379" s="1189"/>
      <c r="F379" s="1189"/>
      <c r="G379" s="1189"/>
      <c r="H379" s="1189"/>
      <c r="I379" s="1189"/>
      <c r="J379" s="946"/>
      <c r="K379" s="946"/>
      <c r="L379" s="946"/>
      <c r="M379" s="946"/>
      <c r="N379" s="946"/>
      <c r="O379" s="946"/>
      <c r="P379" s="946"/>
      <c r="Q379" s="946"/>
      <c r="R379" s="946"/>
      <c r="S379" s="946"/>
      <c r="T379" s="946"/>
      <c r="U379" s="946"/>
      <c r="V379" s="946"/>
      <c r="W379" s="946"/>
    </row>
    <row r="380" spans="1:23" s="47" customFormat="1" ht="19.5" customHeight="1">
      <c r="A380" s="1189" t="s">
        <v>112</v>
      </c>
      <c r="B380" s="1189"/>
      <c r="C380" s="1189"/>
      <c r="D380" s="1189"/>
      <c r="E380" s="1189"/>
      <c r="F380" s="1189"/>
      <c r="G380" s="1189"/>
      <c r="H380" s="1189"/>
      <c r="I380" s="1189"/>
      <c r="J380" s="927"/>
      <c r="K380" s="927"/>
      <c r="L380" s="927"/>
      <c r="M380" s="927"/>
      <c r="N380" s="927"/>
      <c r="O380" s="927"/>
      <c r="P380" s="927"/>
      <c r="Q380" s="927"/>
      <c r="R380" s="927"/>
      <c r="S380" s="927"/>
      <c r="T380" s="927"/>
      <c r="U380" s="927"/>
      <c r="V380" s="927"/>
      <c r="W380" s="927"/>
    </row>
    <row r="381" spans="1:23" s="47" customFormat="1" ht="31.5" customHeight="1">
      <c r="A381" s="1189" t="s">
        <v>186</v>
      </c>
      <c r="B381" s="1189"/>
      <c r="C381" s="1189"/>
      <c r="D381" s="1189"/>
      <c r="E381" s="1189"/>
      <c r="F381" s="1189"/>
      <c r="G381" s="1189"/>
      <c r="H381" s="1189"/>
      <c r="I381" s="1189"/>
      <c r="J381" s="927"/>
      <c r="K381" s="927"/>
      <c r="L381" s="927"/>
      <c r="M381" s="927"/>
      <c r="N381" s="927"/>
      <c r="O381" s="927"/>
      <c r="P381" s="927"/>
      <c r="Q381" s="927"/>
      <c r="R381" s="927"/>
      <c r="S381" s="927"/>
      <c r="T381" s="927"/>
      <c r="U381" s="927"/>
      <c r="V381" s="927"/>
      <c r="W381" s="927"/>
    </row>
    <row r="382" spans="1:23" s="47" customFormat="1" ht="35.25" customHeight="1">
      <c r="A382" s="1189" t="s">
        <v>107</v>
      </c>
      <c r="B382" s="1189"/>
      <c r="C382" s="1189"/>
      <c r="D382" s="1189"/>
      <c r="E382" s="1189"/>
      <c r="F382" s="1189"/>
      <c r="G382" s="1189"/>
      <c r="H382" s="1189"/>
      <c r="I382" s="1189"/>
      <c r="J382" s="927"/>
      <c r="K382" s="927"/>
      <c r="L382" s="927"/>
      <c r="M382" s="927"/>
      <c r="N382" s="927"/>
      <c r="O382" s="927"/>
      <c r="P382" s="927"/>
      <c r="Q382" s="927"/>
      <c r="R382" s="927"/>
      <c r="S382" s="927"/>
      <c r="T382" s="927"/>
      <c r="U382" s="927"/>
      <c r="V382" s="927"/>
      <c r="W382" s="927"/>
    </row>
    <row r="383" spans="1:23" s="47" customFormat="1" ht="66" customHeight="1">
      <c r="A383" s="1189" t="s">
        <v>172</v>
      </c>
      <c r="B383" s="1189"/>
      <c r="C383" s="1189"/>
      <c r="D383" s="1189"/>
      <c r="E383" s="1189"/>
      <c r="F383" s="1189"/>
      <c r="G383" s="1189"/>
      <c r="H383" s="1189"/>
      <c r="I383" s="1189"/>
      <c r="J383" s="927"/>
      <c r="K383" s="927"/>
      <c r="L383" s="927"/>
      <c r="M383" s="927"/>
      <c r="N383" s="927"/>
      <c r="O383" s="927"/>
      <c r="P383" s="927"/>
      <c r="Q383" s="927"/>
      <c r="R383" s="927"/>
      <c r="S383" s="927"/>
      <c r="T383" s="927"/>
      <c r="U383" s="927"/>
      <c r="V383" s="927"/>
      <c r="W383" s="927"/>
    </row>
    <row r="384" spans="1:23" s="47" customFormat="1" ht="50.25" customHeight="1">
      <c r="A384" s="1189" t="s">
        <v>173</v>
      </c>
      <c r="B384" s="1189"/>
      <c r="C384" s="1189"/>
      <c r="D384" s="1189"/>
      <c r="E384" s="1189"/>
      <c r="F384" s="1189"/>
      <c r="G384" s="1189"/>
      <c r="H384" s="1189"/>
      <c r="I384" s="1189"/>
      <c r="J384" s="585"/>
      <c r="K384" s="585"/>
      <c r="L384" s="585"/>
      <c r="M384" s="585"/>
      <c r="N384" s="585"/>
      <c r="O384" s="585"/>
      <c r="P384" s="585"/>
      <c r="Q384" s="585"/>
      <c r="R384" s="585"/>
      <c r="S384" s="585"/>
      <c r="T384" s="585"/>
      <c r="U384" s="585"/>
      <c r="V384" s="585"/>
      <c r="W384" s="585"/>
    </row>
    <row r="385" spans="1:23" s="47" customFormat="1" ht="66" customHeight="1">
      <c r="A385" s="1189" t="s">
        <v>528</v>
      </c>
      <c r="B385" s="1189"/>
      <c r="C385" s="1189"/>
      <c r="D385" s="1189"/>
      <c r="E385" s="1189"/>
      <c r="F385" s="1189"/>
      <c r="G385" s="1189"/>
      <c r="H385" s="1189"/>
      <c r="I385" s="1189"/>
      <c r="J385" s="585"/>
      <c r="K385" s="585"/>
      <c r="L385" s="585"/>
      <c r="M385" s="585"/>
      <c r="N385" s="585"/>
      <c r="O385" s="585"/>
      <c r="P385" s="585"/>
      <c r="Q385" s="585"/>
      <c r="R385" s="585"/>
      <c r="S385" s="585"/>
      <c r="T385" s="585"/>
      <c r="U385" s="585"/>
      <c r="V385" s="585"/>
      <c r="W385" s="585"/>
    </row>
    <row r="386" spans="1:23" s="47" customFormat="1" ht="15" customHeight="1">
      <c r="A386" s="585"/>
      <c r="B386" s="585"/>
      <c r="C386" s="585"/>
      <c r="D386" s="585"/>
      <c r="E386" s="585"/>
      <c r="F386" s="586"/>
      <c r="G386" s="587"/>
      <c r="H386" s="588"/>
      <c r="I386" s="588"/>
      <c r="J386" s="585"/>
      <c r="K386" s="585"/>
      <c r="L386" s="585"/>
      <c r="M386" s="585"/>
      <c r="N386" s="585"/>
      <c r="O386" s="585"/>
      <c r="P386" s="585"/>
      <c r="Q386" s="585"/>
      <c r="R386" s="585"/>
      <c r="S386" s="585"/>
      <c r="T386" s="585"/>
      <c r="U386" s="585"/>
      <c r="V386" s="585"/>
      <c r="W386" s="585"/>
    </row>
    <row r="387" spans="1:23" s="47" customFormat="1" ht="175.5" customHeight="1">
      <c r="A387" s="585" t="s">
        <v>117</v>
      </c>
      <c r="B387" s="1188" t="s">
        <v>1679</v>
      </c>
      <c r="C387" s="1188"/>
      <c r="D387" s="1188"/>
      <c r="E387" s="1188"/>
      <c r="F387" s="1188"/>
      <c r="G387" s="1188"/>
      <c r="H387" s="1188"/>
      <c r="I387" s="588"/>
      <c r="J387" s="585"/>
      <c r="K387" s="585"/>
      <c r="L387" s="585"/>
      <c r="M387" s="585"/>
      <c r="N387" s="585"/>
      <c r="O387" s="585"/>
      <c r="P387" s="585"/>
      <c r="Q387" s="585"/>
      <c r="R387" s="585"/>
      <c r="S387" s="585"/>
      <c r="T387" s="585"/>
      <c r="U387" s="585"/>
      <c r="V387" s="585"/>
      <c r="W387" s="585"/>
    </row>
    <row r="388" spans="1:23" s="47" customFormat="1" ht="20.25" customHeight="1">
      <c r="A388" s="585"/>
      <c r="B388" s="585"/>
      <c r="C388" s="585"/>
      <c r="D388" s="585"/>
      <c r="E388" s="585"/>
      <c r="F388" s="51" t="s">
        <v>90</v>
      </c>
      <c r="G388" s="587">
        <v>1200</v>
      </c>
      <c r="H388" s="942"/>
      <c r="I388" s="942">
        <f>H388*G388</f>
        <v>0</v>
      </c>
      <c r="J388" s="585"/>
      <c r="K388" s="585"/>
      <c r="L388" s="585"/>
      <c r="M388" s="585"/>
      <c r="N388" s="585"/>
      <c r="O388" s="585"/>
      <c r="P388" s="585"/>
      <c r="Q388" s="585"/>
      <c r="R388" s="585"/>
      <c r="S388" s="585"/>
      <c r="T388" s="585"/>
      <c r="U388" s="585"/>
      <c r="V388" s="585"/>
      <c r="W388" s="585"/>
    </row>
    <row r="389" spans="1:23" s="47" customFormat="1" ht="225.75" customHeight="1">
      <c r="A389" s="589" t="s">
        <v>524</v>
      </c>
      <c r="B389" s="1193" t="s">
        <v>1900</v>
      </c>
      <c r="C389" s="1188"/>
      <c r="D389" s="1188"/>
      <c r="E389" s="1188"/>
      <c r="F389" s="1188"/>
      <c r="G389" s="1188"/>
      <c r="H389" s="1188"/>
      <c r="I389" s="588"/>
      <c r="J389" s="585"/>
      <c r="K389" s="585"/>
      <c r="L389" s="585"/>
      <c r="M389" s="585"/>
      <c r="N389" s="585"/>
      <c r="O389" s="585"/>
      <c r="P389" s="585"/>
      <c r="Q389" s="585"/>
      <c r="R389" s="585"/>
      <c r="S389" s="585"/>
      <c r="T389" s="585"/>
      <c r="U389" s="585"/>
      <c r="V389" s="585"/>
      <c r="W389" s="585"/>
    </row>
    <row r="390" spans="1:23" s="47" customFormat="1" ht="231" customHeight="1">
      <c r="B390" s="1193" t="s">
        <v>427</v>
      </c>
      <c r="C390" s="1188"/>
      <c r="D390" s="1188"/>
      <c r="E390" s="1188"/>
      <c r="F390" s="1188"/>
      <c r="G390" s="1188"/>
      <c r="H390" s="1188"/>
      <c r="I390" s="588"/>
    </row>
    <row r="391" spans="1:23" s="47" customFormat="1" ht="37.5" customHeight="1">
      <c r="B391" s="1193" t="s">
        <v>428</v>
      </c>
      <c r="C391" s="1188"/>
      <c r="D391" s="1188"/>
      <c r="E391" s="1188"/>
      <c r="F391" s="1188"/>
      <c r="G391" s="1188"/>
      <c r="H391" s="1188"/>
      <c r="I391" s="588"/>
    </row>
    <row r="392" spans="1:23" s="47" customFormat="1" ht="17.25" customHeight="1">
      <c r="F392" s="51" t="s">
        <v>90</v>
      </c>
      <c r="G392" s="48">
        <v>330</v>
      </c>
      <c r="H392" s="941"/>
      <c r="I392" s="942">
        <f t="shared" ref="I392:I394" si="12">H392*G392</f>
        <v>0</v>
      </c>
    </row>
    <row r="393" spans="1:23" s="47" customFormat="1" ht="228" customHeight="1">
      <c r="A393" s="589" t="s">
        <v>525</v>
      </c>
      <c r="B393" s="1193" t="s">
        <v>1901</v>
      </c>
      <c r="C393" s="1188"/>
      <c r="D393" s="1188"/>
      <c r="E393" s="1188"/>
      <c r="F393" s="1188"/>
      <c r="G393" s="1188"/>
      <c r="H393" s="1188"/>
      <c r="I393" s="588"/>
    </row>
    <row r="394" spans="1:23" s="47" customFormat="1" ht="15" customHeight="1">
      <c r="F394" s="51" t="s">
        <v>90</v>
      </c>
      <c r="G394" s="48">
        <f>G392</f>
        <v>330</v>
      </c>
      <c r="H394" s="941"/>
      <c r="I394" s="942">
        <f t="shared" si="12"/>
        <v>0</v>
      </c>
    </row>
    <row r="395" spans="1:23" s="47" customFormat="1" ht="157.5" customHeight="1">
      <c r="A395" s="589" t="s">
        <v>118</v>
      </c>
      <c r="B395" s="1193" t="s">
        <v>431</v>
      </c>
      <c r="C395" s="1188"/>
      <c r="D395" s="1188"/>
      <c r="E395" s="1188"/>
      <c r="F395" s="1188"/>
      <c r="G395" s="1188"/>
      <c r="H395" s="1188"/>
      <c r="I395" s="588"/>
      <c r="J395" s="1"/>
      <c r="K395" s="1"/>
      <c r="L395" s="1"/>
      <c r="M395" s="1"/>
      <c r="N395" s="1"/>
    </row>
    <row r="396" spans="1:23" s="47" customFormat="1" ht="15" customHeight="1">
      <c r="F396" s="51" t="s">
        <v>90</v>
      </c>
      <c r="G396" s="48">
        <v>610</v>
      </c>
      <c r="H396" s="941"/>
      <c r="I396" s="942">
        <f t="shared" ref="I396" si="13">H396*G396</f>
        <v>0</v>
      </c>
    </row>
    <row r="397" spans="1:23" s="47" customFormat="1" ht="216.75" customHeight="1">
      <c r="A397" s="589" t="s">
        <v>119</v>
      </c>
      <c r="B397" s="1193" t="s">
        <v>1902</v>
      </c>
      <c r="C397" s="1188"/>
      <c r="D397" s="1188"/>
      <c r="E397" s="1188"/>
      <c r="F397" s="1188"/>
      <c r="G397" s="1188"/>
      <c r="H397" s="1188"/>
      <c r="I397" s="588"/>
      <c r="J397" s="1"/>
      <c r="K397" s="1"/>
      <c r="L397" s="1"/>
      <c r="M397" s="1"/>
      <c r="N397" s="1"/>
    </row>
    <row r="398" spans="1:23" s="47" customFormat="1" ht="19.5" customHeight="1">
      <c r="F398" s="51" t="s">
        <v>90</v>
      </c>
      <c r="G398" s="48">
        <v>60</v>
      </c>
      <c r="H398" s="941"/>
      <c r="I398" s="942">
        <f t="shared" ref="I398" si="14">H398*G398</f>
        <v>0</v>
      </c>
    </row>
    <row r="399" spans="1:23" s="47" customFormat="1" ht="93" customHeight="1">
      <c r="A399" s="589" t="s">
        <v>526</v>
      </c>
      <c r="B399" s="1193" t="s">
        <v>429</v>
      </c>
      <c r="C399" s="1188"/>
      <c r="D399" s="1188"/>
      <c r="E399" s="1188"/>
      <c r="F399" s="1188"/>
      <c r="G399" s="1188"/>
      <c r="H399" s="1188"/>
      <c r="I399" s="588"/>
      <c r="J399" s="1"/>
      <c r="K399" s="1"/>
      <c r="L399" s="1"/>
      <c r="M399" s="1"/>
      <c r="N399" s="1"/>
    </row>
    <row r="400" spans="1:23" s="47" customFormat="1" ht="19.5" customHeight="1">
      <c r="F400" s="51" t="s">
        <v>90</v>
      </c>
      <c r="G400" s="48">
        <v>40</v>
      </c>
      <c r="H400" s="941"/>
      <c r="I400" s="942">
        <f t="shared" ref="I400" si="15">H400*G400</f>
        <v>0</v>
      </c>
    </row>
    <row r="401" spans="1:23" s="47" customFormat="1" ht="124.5" customHeight="1">
      <c r="A401" s="589" t="s">
        <v>527</v>
      </c>
      <c r="B401" s="1193" t="s">
        <v>430</v>
      </c>
      <c r="C401" s="1188"/>
      <c r="D401" s="1188"/>
      <c r="E401" s="1188"/>
      <c r="F401" s="1188"/>
      <c r="G401" s="1188"/>
      <c r="H401" s="1188"/>
      <c r="I401" s="588"/>
      <c r="J401" s="1"/>
      <c r="K401" s="1"/>
      <c r="L401" s="1"/>
      <c r="M401" s="1"/>
      <c r="N401" s="1"/>
    </row>
    <row r="402" spans="1:23" s="47" customFormat="1" ht="15" customHeight="1">
      <c r="F402" s="51" t="s">
        <v>90</v>
      </c>
      <c r="G402" s="48">
        <v>50</v>
      </c>
      <c r="H402" s="941"/>
      <c r="I402" s="942">
        <f t="shared" ref="I402" si="16">H402*G402</f>
        <v>0</v>
      </c>
    </row>
    <row r="403" spans="1:23" s="47" customFormat="1">
      <c r="B403" s="1"/>
      <c r="C403" s="1"/>
      <c r="D403" s="1"/>
      <c r="E403" s="1"/>
      <c r="F403" s="43"/>
      <c r="G403" s="44"/>
      <c r="H403" s="42"/>
      <c r="I403" s="947"/>
      <c r="J403" s="1"/>
      <c r="K403" s="1"/>
      <c r="L403" s="1"/>
      <c r="M403" s="1"/>
      <c r="N403" s="1"/>
    </row>
    <row r="404" spans="1:23" s="47" customFormat="1">
      <c r="A404" s="1194" t="s">
        <v>529</v>
      </c>
      <c r="B404" s="1194"/>
      <c r="C404" s="1194"/>
      <c r="D404" s="1194"/>
      <c r="E404" s="1194"/>
      <c r="F404" s="1194"/>
      <c r="G404" s="1194"/>
      <c r="H404" s="1194"/>
      <c r="I404" s="939">
        <f>SUM(I388:I403)</f>
        <v>0</v>
      </c>
      <c r="J404" s="1"/>
      <c r="K404" s="1"/>
      <c r="L404" s="1"/>
      <c r="M404" s="1"/>
      <c r="N404" s="1"/>
    </row>
    <row r="405" spans="1:23" s="47" customFormat="1">
      <c r="A405" s="594"/>
      <c r="B405" s="594"/>
      <c r="C405" s="594"/>
      <c r="D405" s="594"/>
      <c r="E405" s="594"/>
      <c r="F405" s="575"/>
      <c r="G405" s="576"/>
      <c r="H405" s="577"/>
      <c r="I405" s="577"/>
      <c r="J405" s="1"/>
      <c r="K405" s="1"/>
      <c r="L405" s="1"/>
      <c r="M405" s="1"/>
      <c r="N405" s="1"/>
    </row>
    <row r="406" spans="1:23" s="47" customFormat="1">
      <c r="A406" s="594"/>
      <c r="B406" s="594"/>
      <c r="C406" s="594"/>
      <c r="D406" s="594"/>
      <c r="E406" s="594"/>
      <c r="F406" s="575"/>
      <c r="G406" s="576"/>
      <c r="H406" s="577"/>
      <c r="I406" s="577"/>
    </row>
    <row r="407" spans="1:23" s="47" customFormat="1" ht="21" customHeight="1">
      <c r="A407" s="1192" t="s">
        <v>530</v>
      </c>
      <c r="B407" s="1192"/>
      <c r="C407" s="1192"/>
      <c r="D407" s="1192"/>
      <c r="E407" s="1192"/>
      <c r="F407" s="1192"/>
      <c r="G407" s="1192"/>
      <c r="H407" s="1192"/>
      <c r="I407" s="1192"/>
      <c r="J407" s="927"/>
      <c r="K407" s="927"/>
      <c r="L407" s="927"/>
      <c r="M407" s="927"/>
      <c r="N407" s="927"/>
      <c r="O407" s="927"/>
      <c r="P407" s="927"/>
      <c r="Q407" s="927"/>
      <c r="R407" s="927"/>
      <c r="S407" s="927"/>
      <c r="T407" s="927"/>
      <c r="U407" s="927"/>
      <c r="V407" s="927"/>
      <c r="W407" s="927"/>
    </row>
    <row r="408" spans="1:23" s="47" customFormat="1" ht="36.75" customHeight="1">
      <c r="A408" s="1189" t="s">
        <v>531</v>
      </c>
      <c r="B408" s="1189"/>
      <c r="C408" s="1189"/>
      <c r="D408" s="1189"/>
      <c r="E408" s="1189"/>
      <c r="F408" s="1189"/>
      <c r="G408" s="1189"/>
      <c r="H408" s="1189"/>
      <c r="I408" s="1189"/>
      <c r="J408" s="585"/>
      <c r="K408" s="585"/>
      <c r="L408" s="585"/>
      <c r="M408" s="585"/>
      <c r="N408" s="585"/>
      <c r="O408" s="585"/>
      <c r="P408" s="585"/>
      <c r="Q408" s="585"/>
      <c r="R408" s="585"/>
      <c r="S408" s="585"/>
      <c r="T408" s="585"/>
      <c r="U408" s="585"/>
      <c r="V408" s="585"/>
      <c r="W408" s="585"/>
    </row>
    <row r="409" spans="1:23" s="47" customFormat="1" ht="20.25" customHeight="1">
      <c r="A409" s="1189" t="s">
        <v>112</v>
      </c>
      <c r="B409" s="1189"/>
      <c r="C409" s="1189"/>
      <c r="D409" s="1189"/>
      <c r="E409" s="1189"/>
      <c r="F409" s="1189"/>
      <c r="G409" s="1189"/>
      <c r="H409" s="1189"/>
      <c r="I409" s="1189"/>
      <c r="J409" s="585"/>
      <c r="K409" s="585"/>
      <c r="L409" s="585"/>
      <c r="M409" s="585"/>
      <c r="N409" s="585"/>
      <c r="O409" s="585"/>
      <c r="P409" s="585"/>
      <c r="Q409" s="585"/>
      <c r="R409" s="585"/>
      <c r="S409" s="585"/>
      <c r="T409" s="585"/>
      <c r="U409" s="585"/>
      <c r="V409" s="585"/>
      <c r="W409" s="585"/>
    </row>
    <row r="410" spans="1:23" s="47" customFormat="1" ht="31.5" customHeight="1">
      <c r="A410" s="1189" t="s">
        <v>111</v>
      </c>
      <c r="B410" s="1189"/>
      <c r="C410" s="1189"/>
      <c r="D410" s="1189"/>
      <c r="E410" s="1189"/>
      <c r="F410" s="1189"/>
      <c r="G410" s="1189"/>
      <c r="H410" s="1189"/>
      <c r="I410" s="1189"/>
      <c r="J410" s="927"/>
      <c r="K410" s="927"/>
      <c r="L410" s="927"/>
      <c r="M410" s="927"/>
      <c r="N410" s="927"/>
      <c r="O410" s="927"/>
      <c r="P410" s="927"/>
      <c r="Q410" s="927"/>
      <c r="R410" s="927"/>
      <c r="S410" s="927"/>
      <c r="T410" s="927"/>
      <c r="U410" s="927"/>
      <c r="V410" s="927"/>
      <c r="W410" s="927"/>
    </row>
    <row r="411" spans="1:23" s="47" customFormat="1" ht="33.75" customHeight="1">
      <c r="A411" s="1189" t="s">
        <v>113</v>
      </c>
      <c r="B411" s="1189"/>
      <c r="C411" s="1189"/>
      <c r="D411" s="1189"/>
      <c r="E411" s="1189"/>
      <c r="F411" s="1189"/>
      <c r="G411" s="1189"/>
      <c r="H411" s="1189"/>
      <c r="I411" s="1189"/>
      <c r="J411" s="927"/>
      <c r="K411" s="927"/>
      <c r="L411" s="927"/>
      <c r="M411" s="927"/>
      <c r="N411" s="927"/>
      <c r="O411" s="927"/>
      <c r="P411" s="927"/>
      <c r="Q411" s="927"/>
      <c r="R411" s="927"/>
      <c r="S411" s="927"/>
      <c r="T411" s="927"/>
      <c r="U411" s="927"/>
      <c r="V411" s="927"/>
      <c r="W411" s="927"/>
    </row>
    <row r="412" spans="1:23" s="47" customFormat="1" ht="45" customHeight="1">
      <c r="A412" s="1189" t="s">
        <v>109</v>
      </c>
      <c r="B412" s="1189"/>
      <c r="C412" s="1189"/>
      <c r="D412" s="1189"/>
      <c r="E412" s="1189"/>
      <c r="F412" s="1189"/>
      <c r="G412" s="1189"/>
      <c r="H412" s="1189"/>
      <c r="I412" s="1189"/>
      <c r="J412" s="585"/>
      <c r="K412" s="585"/>
      <c r="L412" s="585"/>
      <c r="M412" s="585"/>
      <c r="N412" s="585"/>
      <c r="O412" s="585"/>
      <c r="P412" s="585"/>
      <c r="Q412" s="585"/>
      <c r="R412" s="585"/>
      <c r="S412" s="585"/>
      <c r="T412" s="585"/>
      <c r="U412" s="585"/>
      <c r="V412" s="585"/>
      <c r="W412" s="585"/>
    </row>
    <row r="413" spans="1:23" s="47" customFormat="1" ht="49.5" customHeight="1">
      <c r="A413" s="1189" t="s">
        <v>114</v>
      </c>
      <c r="B413" s="1189"/>
      <c r="C413" s="1189"/>
      <c r="D413" s="1189"/>
      <c r="E413" s="1189"/>
      <c r="F413" s="1189"/>
      <c r="G413" s="1189"/>
      <c r="H413" s="1189"/>
      <c r="I413" s="1189"/>
      <c r="J413" s="927"/>
      <c r="K413" s="927"/>
      <c r="L413" s="927"/>
      <c r="M413" s="927"/>
      <c r="N413" s="927"/>
      <c r="O413" s="927"/>
      <c r="P413" s="927"/>
      <c r="Q413" s="927"/>
      <c r="R413" s="927"/>
      <c r="S413" s="927"/>
      <c r="T413" s="927"/>
      <c r="U413" s="927"/>
      <c r="V413" s="927"/>
      <c r="W413" s="927"/>
    </row>
    <row r="414" spans="1:23" s="47" customFormat="1" ht="17.25" customHeight="1">
      <c r="A414" s="1189" t="s">
        <v>115</v>
      </c>
      <c r="B414" s="1189"/>
      <c r="C414" s="1189"/>
      <c r="D414" s="1189"/>
      <c r="E414" s="1189"/>
      <c r="F414" s="1189"/>
      <c r="G414" s="1189"/>
      <c r="H414" s="1189"/>
      <c r="I414" s="1189"/>
      <c r="J414" s="927"/>
      <c r="K414" s="927"/>
      <c r="L414" s="927"/>
      <c r="M414" s="927"/>
      <c r="N414" s="927"/>
      <c r="O414" s="927"/>
      <c r="P414" s="927"/>
      <c r="Q414" s="927"/>
      <c r="R414" s="927"/>
      <c r="S414" s="927"/>
      <c r="T414" s="927"/>
      <c r="U414" s="927"/>
      <c r="V414" s="927"/>
      <c r="W414" s="927"/>
    </row>
    <row r="415" spans="1:23" s="47" customFormat="1" ht="31.5" customHeight="1">
      <c r="A415" s="1189" t="s">
        <v>116</v>
      </c>
      <c r="B415" s="1189"/>
      <c r="C415" s="1189"/>
      <c r="D415" s="1189"/>
      <c r="E415" s="1189"/>
      <c r="F415" s="1189"/>
      <c r="G415" s="1189"/>
      <c r="H415" s="1189"/>
      <c r="I415" s="1189"/>
      <c r="J415" s="585"/>
      <c r="K415" s="585"/>
      <c r="L415" s="585"/>
      <c r="M415" s="585"/>
      <c r="N415" s="585"/>
      <c r="O415" s="585"/>
      <c r="P415" s="585"/>
      <c r="Q415" s="585"/>
      <c r="R415" s="585"/>
      <c r="S415" s="585"/>
      <c r="T415" s="585"/>
      <c r="U415" s="585"/>
      <c r="V415" s="585"/>
      <c r="W415" s="585"/>
    </row>
    <row r="416" spans="1:23" s="47" customFormat="1" ht="33" customHeight="1">
      <c r="A416" s="1189" t="s">
        <v>110</v>
      </c>
      <c r="B416" s="1189"/>
      <c r="C416" s="1189"/>
      <c r="D416" s="1189"/>
      <c r="E416" s="1189"/>
      <c r="F416" s="1189"/>
      <c r="G416" s="1189"/>
      <c r="H416" s="1189"/>
      <c r="I416" s="1189"/>
      <c r="J416" s="927"/>
      <c r="K416" s="927"/>
      <c r="L416" s="927"/>
      <c r="M416" s="927"/>
      <c r="N416" s="927"/>
      <c r="O416" s="927"/>
      <c r="P416" s="927"/>
      <c r="Q416" s="927"/>
      <c r="R416" s="927"/>
      <c r="S416" s="927"/>
      <c r="T416" s="927"/>
      <c r="U416" s="927"/>
      <c r="V416" s="927"/>
      <c r="W416" s="927"/>
    </row>
    <row r="417" spans="1:23" s="47" customFormat="1" ht="36" customHeight="1">
      <c r="A417" s="1189" t="s">
        <v>532</v>
      </c>
      <c r="B417" s="1189"/>
      <c r="C417" s="1189"/>
      <c r="D417" s="1189"/>
      <c r="E417" s="1189"/>
      <c r="F417" s="1189"/>
      <c r="G417" s="1189"/>
      <c r="H417" s="1189"/>
      <c r="I417" s="1189"/>
      <c r="J417" s="927"/>
      <c r="K417" s="927"/>
      <c r="L417" s="927"/>
      <c r="M417" s="927"/>
      <c r="N417" s="927"/>
      <c r="O417" s="927"/>
      <c r="P417" s="927"/>
      <c r="Q417" s="927"/>
      <c r="R417" s="927"/>
      <c r="S417" s="927"/>
      <c r="T417" s="927"/>
      <c r="U417" s="927"/>
      <c r="V417" s="927"/>
      <c r="W417" s="927"/>
    </row>
    <row r="418" spans="1:23" s="47" customFormat="1" ht="21" customHeight="1">
      <c r="A418" s="927"/>
      <c r="B418" s="927"/>
      <c r="C418" s="927"/>
      <c r="D418" s="927"/>
      <c r="E418" s="927"/>
      <c r="F418" s="586"/>
      <c r="G418" s="587"/>
      <c r="H418" s="588"/>
      <c r="I418" s="588"/>
      <c r="J418" s="1"/>
      <c r="K418" s="1"/>
      <c r="L418" s="1"/>
      <c r="M418" s="1"/>
      <c r="N418" s="1"/>
    </row>
    <row r="419" spans="1:23" s="47" customFormat="1" ht="110.25" customHeight="1">
      <c r="A419" s="589" t="s">
        <v>533</v>
      </c>
      <c r="B419" s="1191" t="s">
        <v>367</v>
      </c>
      <c r="C419" s="1191"/>
      <c r="D419" s="1191"/>
      <c r="E419" s="1191"/>
      <c r="F419" s="1191"/>
      <c r="G419" s="1191"/>
      <c r="H419" s="1191"/>
      <c r="I419" s="42"/>
      <c r="J419" s="1"/>
      <c r="K419" s="1"/>
      <c r="L419" s="1"/>
      <c r="M419" s="1"/>
      <c r="N419" s="1"/>
    </row>
    <row r="420" spans="1:23" s="47" customFormat="1" ht="17.25" customHeight="1">
      <c r="B420" s="1189"/>
      <c r="C420" s="1189"/>
      <c r="D420" s="1"/>
      <c r="E420" s="1"/>
      <c r="F420" s="43" t="s">
        <v>54</v>
      </c>
      <c r="G420" s="44">
        <v>1</v>
      </c>
      <c r="H420" s="940"/>
      <c r="I420" s="940">
        <f t="shared" ref="I420" si="17">H420*G420</f>
        <v>0</v>
      </c>
      <c r="J420" s="761"/>
      <c r="K420" s="761"/>
      <c r="L420" s="761"/>
      <c r="M420" s="761"/>
      <c r="N420" s="761"/>
      <c r="O420" s="927"/>
      <c r="P420" s="927"/>
      <c r="Q420" s="927"/>
      <c r="R420" s="927"/>
      <c r="S420" s="927"/>
      <c r="T420" s="927"/>
      <c r="U420" s="927"/>
      <c r="V420" s="927"/>
      <c r="W420" s="927"/>
    </row>
    <row r="421" spans="1:23" s="47" customFormat="1" ht="64.5" customHeight="1">
      <c r="A421" s="927" t="s">
        <v>122</v>
      </c>
      <c r="B421" s="1191" t="s">
        <v>361</v>
      </c>
      <c r="C421" s="1191"/>
      <c r="D421" s="1191"/>
      <c r="E421" s="1191"/>
      <c r="F421" s="1191"/>
      <c r="G421" s="1191"/>
      <c r="H421" s="1191"/>
      <c r="I421" s="42"/>
      <c r="J421" s="761"/>
      <c r="K421" s="761"/>
      <c r="L421" s="761"/>
      <c r="M421" s="761"/>
      <c r="N421" s="761"/>
    </row>
    <row r="422" spans="1:23" s="47" customFormat="1" ht="15.75" customHeight="1">
      <c r="B422" s="1189"/>
      <c r="C422" s="1189"/>
      <c r="D422" s="761"/>
      <c r="E422" s="761"/>
      <c r="F422" s="43" t="s">
        <v>91</v>
      </c>
      <c r="G422" s="44">
        <v>10.1</v>
      </c>
      <c r="H422" s="940"/>
      <c r="I422" s="940">
        <f>H422*G422</f>
        <v>0</v>
      </c>
      <c r="J422" s="761"/>
      <c r="K422" s="761"/>
      <c r="L422" s="761"/>
      <c r="M422" s="761"/>
      <c r="N422" s="761"/>
    </row>
    <row r="423" spans="1:23" s="47" customFormat="1" ht="63.75" customHeight="1">
      <c r="A423" s="589" t="s">
        <v>123</v>
      </c>
      <c r="B423" s="1191" t="s">
        <v>362</v>
      </c>
      <c r="C423" s="1191"/>
      <c r="D423" s="1191"/>
      <c r="E423" s="1191"/>
      <c r="F423" s="1191"/>
      <c r="G423" s="1191"/>
      <c r="H423" s="1191"/>
      <c r="I423" s="42"/>
      <c r="J423" s="761"/>
      <c r="K423" s="761"/>
      <c r="L423" s="761"/>
      <c r="M423" s="761"/>
      <c r="N423" s="761"/>
    </row>
    <row r="424" spans="1:23" s="47" customFormat="1" ht="19.5" customHeight="1">
      <c r="B424" s="1189"/>
      <c r="C424" s="1189"/>
      <c r="D424" s="761"/>
      <c r="E424" s="761"/>
      <c r="F424" s="43" t="s">
        <v>90</v>
      </c>
      <c r="G424" s="44">
        <v>200</v>
      </c>
      <c r="H424" s="940"/>
      <c r="I424" s="940">
        <f t="shared" ref="I424:I431" si="18">H424*G424</f>
        <v>0</v>
      </c>
      <c r="J424" s="761"/>
      <c r="K424" s="761"/>
      <c r="L424" s="761"/>
      <c r="M424" s="761"/>
      <c r="N424" s="761"/>
    </row>
    <row r="425" spans="1:23" s="47" customFormat="1" ht="141.75" customHeight="1">
      <c r="A425" s="589" t="s">
        <v>534</v>
      </c>
      <c r="B425" s="1191" t="s">
        <v>1903</v>
      </c>
      <c r="C425" s="1191"/>
      <c r="D425" s="1191"/>
      <c r="E425" s="1191"/>
      <c r="F425" s="1191"/>
      <c r="G425" s="1191"/>
      <c r="H425" s="1191"/>
      <c r="I425" s="42"/>
      <c r="J425" s="761"/>
      <c r="K425" s="761"/>
      <c r="L425" s="761"/>
      <c r="M425" s="761"/>
      <c r="N425" s="761"/>
    </row>
    <row r="426" spans="1:23" s="47" customFormat="1" ht="17.25" customHeight="1">
      <c r="B426" s="1189"/>
      <c r="C426" s="1189"/>
      <c r="D426" s="761"/>
      <c r="E426" s="761"/>
      <c r="F426" s="43" t="s">
        <v>90</v>
      </c>
      <c r="G426" s="44">
        <f>+G424</f>
        <v>200</v>
      </c>
      <c r="H426" s="940"/>
      <c r="I426" s="940">
        <f t="shared" si="18"/>
        <v>0</v>
      </c>
      <c r="J426" s="761"/>
      <c r="K426" s="761"/>
      <c r="L426" s="761"/>
      <c r="M426" s="761"/>
      <c r="N426" s="761"/>
    </row>
    <row r="427" spans="1:23" s="47" customFormat="1" ht="125.25" customHeight="1">
      <c r="A427" s="583" t="s">
        <v>535</v>
      </c>
      <c r="B427" s="1191" t="s">
        <v>363</v>
      </c>
      <c r="C427" s="1191"/>
      <c r="D427" s="1191"/>
      <c r="E427" s="1191"/>
      <c r="F427" s="1191"/>
      <c r="G427" s="1191"/>
      <c r="H427" s="1191"/>
      <c r="I427" s="42"/>
      <c r="J427" s="761"/>
      <c r="K427" s="761"/>
      <c r="L427" s="761"/>
      <c r="M427" s="761"/>
      <c r="N427" s="761"/>
    </row>
    <row r="428" spans="1:23" s="47" customFormat="1" ht="17.25" customHeight="1">
      <c r="B428" s="1189" t="s">
        <v>1626</v>
      </c>
      <c r="C428" s="1189"/>
      <c r="D428" s="1189"/>
      <c r="E428" s="761"/>
      <c r="F428" s="43" t="s">
        <v>90</v>
      </c>
      <c r="G428" s="44">
        <f>+G424</f>
        <v>200</v>
      </c>
      <c r="H428" s="940"/>
      <c r="I428" s="940">
        <f t="shared" si="18"/>
        <v>0</v>
      </c>
      <c r="J428" s="1"/>
      <c r="K428" s="1"/>
      <c r="L428" s="1"/>
      <c r="M428" s="1"/>
      <c r="N428" s="1"/>
    </row>
    <row r="429" spans="1:23" s="47" customFormat="1" ht="17.25" customHeight="1">
      <c r="B429" s="1189" t="s">
        <v>1627</v>
      </c>
      <c r="C429" s="1189"/>
      <c r="D429" s="1189"/>
      <c r="E429" s="761"/>
      <c r="F429" s="43" t="s">
        <v>90</v>
      </c>
      <c r="G429" s="44">
        <v>26</v>
      </c>
      <c r="H429" s="940"/>
      <c r="I429" s="940">
        <f t="shared" ref="I429" si="19">H429*G429</f>
        <v>0</v>
      </c>
      <c r="J429" s="1"/>
      <c r="K429" s="1"/>
      <c r="L429" s="1"/>
      <c r="M429" s="1"/>
      <c r="N429" s="1"/>
    </row>
    <row r="430" spans="1:23" s="47" customFormat="1" ht="219" customHeight="1">
      <c r="A430" s="589" t="s">
        <v>536</v>
      </c>
      <c r="B430" s="1191" t="s">
        <v>1904</v>
      </c>
      <c r="C430" s="1191"/>
      <c r="D430" s="1191"/>
      <c r="E430" s="1191"/>
      <c r="F430" s="1191"/>
      <c r="G430" s="1191"/>
      <c r="H430" s="1191"/>
      <c r="I430" s="42"/>
      <c r="J430" s="1"/>
      <c r="K430" s="1"/>
      <c r="L430" s="1"/>
      <c r="M430" s="1"/>
      <c r="N430" s="1"/>
    </row>
    <row r="431" spans="1:23" s="47" customFormat="1" ht="18" customHeight="1">
      <c r="B431" s="1189" t="s">
        <v>1626</v>
      </c>
      <c r="C431" s="1189"/>
      <c r="D431" s="1189"/>
      <c r="E431" s="1"/>
      <c r="F431" s="43" t="s">
        <v>90</v>
      </c>
      <c r="G431" s="44">
        <f>+G424</f>
        <v>200</v>
      </c>
      <c r="H431" s="940"/>
      <c r="I431" s="940">
        <f t="shared" si="18"/>
        <v>0</v>
      </c>
      <c r="J431" s="1"/>
      <c r="K431" s="1"/>
      <c r="L431" s="1"/>
      <c r="M431" s="1"/>
      <c r="N431" s="1"/>
    </row>
    <row r="432" spans="1:23" s="47" customFormat="1" ht="18" customHeight="1">
      <c r="B432" s="1189" t="s">
        <v>1627</v>
      </c>
      <c r="C432" s="1189"/>
      <c r="D432" s="1189"/>
      <c r="E432" s="1"/>
      <c r="F432" s="43" t="s">
        <v>90</v>
      </c>
      <c r="G432" s="44">
        <f>G429</f>
        <v>26</v>
      </c>
      <c r="H432" s="940"/>
      <c r="I432" s="940">
        <f t="shared" ref="I432" si="20">H432*G432</f>
        <v>0</v>
      </c>
      <c r="J432" s="1"/>
      <c r="K432" s="1"/>
      <c r="L432" s="1"/>
      <c r="M432" s="1"/>
      <c r="N432" s="1"/>
    </row>
    <row r="433" spans="1:23" s="47" customFormat="1" ht="168.75" customHeight="1">
      <c r="A433" s="589" t="s">
        <v>537</v>
      </c>
      <c r="B433" s="1191" t="s">
        <v>1445</v>
      </c>
      <c r="C433" s="1191"/>
      <c r="D433" s="1191"/>
      <c r="E433" s="1191"/>
      <c r="F433" s="1191"/>
      <c r="G433" s="1191"/>
      <c r="H433" s="1191"/>
      <c r="I433" s="42"/>
      <c r="J433" s="1"/>
      <c r="K433" s="1"/>
      <c r="L433" s="1"/>
      <c r="M433" s="1"/>
      <c r="N433" s="1"/>
    </row>
    <row r="434" spans="1:23" s="47" customFormat="1" ht="17.25" customHeight="1">
      <c r="B434" s="1189" t="s">
        <v>1626</v>
      </c>
      <c r="C434" s="1189"/>
      <c r="D434" s="1189"/>
      <c r="E434" s="1"/>
      <c r="F434" s="43" t="s">
        <v>95</v>
      </c>
      <c r="G434" s="44">
        <v>62</v>
      </c>
      <c r="H434" s="940"/>
      <c r="I434" s="940">
        <f t="shared" ref="I434" si="21">H434*G434</f>
        <v>0</v>
      </c>
      <c r="J434" s="1"/>
      <c r="K434" s="1"/>
      <c r="L434" s="1"/>
      <c r="M434" s="1"/>
      <c r="N434" s="1"/>
    </row>
    <row r="435" spans="1:23" s="47" customFormat="1" ht="17.25" customHeight="1">
      <c r="B435" s="1189" t="s">
        <v>1627</v>
      </c>
      <c r="C435" s="1189"/>
      <c r="D435" s="1189"/>
      <c r="E435" s="1"/>
      <c r="F435" s="43" t="s">
        <v>95</v>
      </c>
      <c r="G435" s="44">
        <v>20</v>
      </c>
      <c r="H435" s="940"/>
      <c r="I435" s="940">
        <f t="shared" ref="I435" si="22">H435*G435</f>
        <v>0</v>
      </c>
      <c r="J435" s="1"/>
      <c r="K435" s="1"/>
      <c r="L435" s="1"/>
      <c r="M435" s="1"/>
      <c r="N435" s="1"/>
    </row>
    <row r="436" spans="1:23" s="47" customFormat="1" ht="49.5" customHeight="1">
      <c r="A436" s="589" t="s">
        <v>538</v>
      </c>
      <c r="B436" s="1191" t="s">
        <v>364</v>
      </c>
      <c r="C436" s="1191"/>
      <c r="D436" s="1191"/>
      <c r="E436" s="1191"/>
      <c r="F436" s="1191"/>
      <c r="G436" s="1191"/>
      <c r="H436" s="1191"/>
      <c r="I436" s="42"/>
      <c r="J436" s="1"/>
      <c r="K436" s="1"/>
      <c r="L436" s="1"/>
      <c r="M436" s="1"/>
      <c r="N436" s="1"/>
    </row>
    <row r="437" spans="1:23" s="47" customFormat="1" ht="20.25" customHeight="1">
      <c r="B437" s="1189" t="s">
        <v>1626</v>
      </c>
      <c r="C437" s="1189"/>
      <c r="D437" s="1189"/>
      <c r="E437" s="1"/>
      <c r="F437" s="43" t="s">
        <v>95</v>
      </c>
      <c r="G437" s="44">
        <v>45</v>
      </c>
      <c r="H437" s="940"/>
      <c r="I437" s="940">
        <f t="shared" ref="I437" si="23">H437*G437</f>
        <v>0</v>
      </c>
      <c r="J437" s="1"/>
      <c r="K437" s="1"/>
      <c r="L437" s="1"/>
      <c r="M437" s="1"/>
      <c r="N437" s="1"/>
    </row>
    <row r="438" spans="1:23" s="47" customFormat="1" ht="20.25" customHeight="1">
      <c r="B438" s="1189" t="s">
        <v>1627</v>
      </c>
      <c r="C438" s="1189"/>
      <c r="D438" s="1189"/>
      <c r="E438" s="1"/>
      <c r="F438" s="43" t="s">
        <v>95</v>
      </c>
      <c r="G438" s="44">
        <v>15</v>
      </c>
      <c r="H438" s="940"/>
      <c r="I438" s="940">
        <f t="shared" ref="I438" si="24">H438*G438</f>
        <v>0</v>
      </c>
      <c r="J438" s="1"/>
      <c r="K438" s="1"/>
      <c r="L438" s="1"/>
      <c r="M438" s="1"/>
      <c r="N438" s="1"/>
    </row>
    <row r="439" spans="1:23" s="47" customFormat="1" ht="145.5" customHeight="1">
      <c r="A439" s="589" t="s">
        <v>539</v>
      </c>
      <c r="B439" s="1191" t="s">
        <v>365</v>
      </c>
      <c r="C439" s="1191"/>
      <c r="D439" s="1191"/>
      <c r="E439" s="1191"/>
      <c r="F439" s="1191"/>
      <c r="G439" s="1191"/>
      <c r="H439" s="1191"/>
      <c r="I439" s="42"/>
      <c r="J439" s="1"/>
      <c r="K439" s="1"/>
      <c r="L439" s="1"/>
      <c r="M439" s="1"/>
      <c r="N439" s="1"/>
    </row>
    <row r="440" spans="1:23" s="47" customFormat="1" ht="16.5" customHeight="1">
      <c r="B440" s="1189"/>
      <c r="C440" s="1189"/>
      <c r="D440" s="1"/>
      <c r="E440" s="1"/>
      <c r="F440" s="43" t="s">
        <v>95</v>
      </c>
      <c r="G440" s="44">
        <v>56</v>
      </c>
      <c r="H440" s="940"/>
      <c r="I440" s="940">
        <f t="shared" ref="I440" si="25">H440*G440</f>
        <v>0</v>
      </c>
      <c r="J440" s="1"/>
      <c r="K440" s="1"/>
      <c r="L440" s="1"/>
      <c r="M440" s="1"/>
      <c r="N440" s="1"/>
    </row>
    <row r="441" spans="1:23" s="47" customFormat="1" ht="82.5" customHeight="1">
      <c r="A441" s="589" t="s">
        <v>540</v>
      </c>
      <c r="B441" s="1191" t="s">
        <v>366</v>
      </c>
      <c r="C441" s="1191"/>
      <c r="D441" s="1191"/>
      <c r="E441" s="1191"/>
      <c r="F441" s="1191"/>
      <c r="G441" s="1191"/>
      <c r="H441" s="1191"/>
      <c r="I441" s="42"/>
      <c r="J441" s="1"/>
      <c r="K441" s="1"/>
      <c r="L441" s="1"/>
      <c r="M441" s="1"/>
      <c r="N441" s="1"/>
    </row>
    <row r="442" spans="1:23" s="47" customFormat="1">
      <c r="B442" s="1189"/>
      <c r="C442" s="1189"/>
      <c r="D442" s="1"/>
      <c r="E442" s="1"/>
      <c r="F442" s="43" t="s">
        <v>95</v>
      </c>
      <c r="G442" s="44">
        <v>150</v>
      </c>
      <c r="H442" s="940"/>
      <c r="I442" s="940">
        <f t="shared" ref="I442" si="26">H442*G442</f>
        <v>0</v>
      </c>
    </row>
    <row r="443" spans="1:23" s="47" customFormat="1">
      <c r="F443" s="51"/>
      <c r="G443" s="48"/>
      <c r="H443" s="46"/>
      <c r="I443" s="46"/>
    </row>
    <row r="444" spans="1:23" s="47" customFormat="1">
      <c r="A444" s="1194" t="s">
        <v>541</v>
      </c>
      <c r="B444" s="1194"/>
      <c r="C444" s="1194"/>
      <c r="D444" s="1194"/>
      <c r="E444" s="1194"/>
      <c r="F444" s="1194"/>
      <c r="G444" s="1194"/>
      <c r="H444" s="1194"/>
      <c r="I444" s="939">
        <f>SUM(I420:I443)</f>
        <v>0</v>
      </c>
    </row>
    <row r="445" spans="1:23" s="47" customFormat="1" ht="32.25" customHeight="1">
      <c r="F445" s="51"/>
      <c r="G445" s="48"/>
      <c r="H445" s="46"/>
      <c r="I445" s="46"/>
      <c r="J445" s="927"/>
      <c r="K445" s="927"/>
      <c r="L445" s="927"/>
      <c r="M445" s="927"/>
      <c r="N445" s="927"/>
      <c r="O445" s="927"/>
      <c r="P445" s="927"/>
      <c r="Q445" s="927"/>
      <c r="R445" s="927"/>
      <c r="S445" s="927"/>
      <c r="T445" s="927"/>
      <c r="U445" s="927"/>
      <c r="V445" s="927"/>
      <c r="W445" s="927"/>
    </row>
    <row r="446" spans="1:23" s="47" customFormat="1" ht="28.5" customHeight="1">
      <c r="F446" s="51"/>
      <c r="G446" s="48"/>
      <c r="H446" s="46"/>
      <c r="I446" s="46"/>
      <c r="J446" s="927"/>
      <c r="K446" s="927"/>
      <c r="L446" s="927"/>
      <c r="M446" s="927"/>
      <c r="N446" s="927"/>
      <c r="O446" s="927"/>
      <c r="P446" s="927"/>
      <c r="Q446" s="927"/>
      <c r="R446" s="927"/>
      <c r="S446" s="927"/>
      <c r="T446" s="927"/>
      <c r="U446" s="927"/>
      <c r="V446" s="927"/>
      <c r="W446" s="927"/>
    </row>
    <row r="447" spans="1:23" s="47" customFormat="1" ht="19.5" customHeight="1">
      <c r="A447" s="1192" t="s">
        <v>505</v>
      </c>
      <c r="B447" s="1192"/>
      <c r="C447" s="1192"/>
      <c r="D447" s="1192"/>
      <c r="E447" s="1192"/>
      <c r="F447" s="1192"/>
      <c r="G447" s="1192"/>
      <c r="H447" s="1192"/>
      <c r="I447" s="1192"/>
      <c r="J447" s="585"/>
      <c r="K447" s="585"/>
      <c r="L447" s="585"/>
      <c r="M447" s="585"/>
      <c r="N447" s="585"/>
      <c r="O447" s="585"/>
      <c r="P447" s="585"/>
      <c r="Q447" s="585"/>
      <c r="R447" s="585"/>
      <c r="S447" s="585"/>
      <c r="T447" s="585"/>
      <c r="U447" s="585"/>
      <c r="V447" s="585"/>
      <c r="W447" s="585"/>
    </row>
    <row r="448" spans="1:23" s="47" customFormat="1" ht="31.5" customHeight="1">
      <c r="A448" s="1189" t="s">
        <v>531</v>
      </c>
      <c r="B448" s="1189"/>
      <c r="C448" s="1189"/>
      <c r="D448" s="1189"/>
      <c r="E448" s="1189"/>
      <c r="F448" s="1189"/>
      <c r="G448" s="1189"/>
      <c r="H448" s="1189"/>
      <c r="I448" s="1189"/>
      <c r="J448" s="927"/>
      <c r="K448" s="927"/>
      <c r="L448" s="927"/>
      <c r="M448" s="927"/>
      <c r="N448" s="927"/>
      <c r="O448" s="927"/>
      <c r="P448" s="927"/>
      <c r="Q448" s="927"/>
      <c r="R448" s="927"/>
      <c r="S448" s="927"/>
      <c r="T448" s="927"/>
      <c r="U448" s="927"/>
      <c r="V448" s="927"/>
      <c r="W448" s="927"/>
    </row>
    <row r="449" spans="1:23" s="47" customFormat="1" ht="45" customHeight="1">
      <c r="A449" s="1189" t="s">
        <v>238</v>
      </c>
      <c r="B449" s="1189"/>
      <c r="C449" s="1189"/>
      <c r="D449" s="1189"/>
      <c r="E449" s="1189"/>
      <c r="F449" s="1189"/>
      <c r="G449" s="1189"/>
      <c r="H449" s="1189"/>
      <c r="I449" s="1189"/>
      <c r="J449" s="585"/>
      <c r="K449" s="585"/>
      <c r="L449" s="585"/>
      <c r="M449" s="585"/>
      <c r="N449" s="585"/>
      <c r="O449" s="585"/>
      <c r="P449" s="585"/>
      <c r="Q449" s="585"/>
      <c r="R449" s="585"/>
      <c r="S449" s="585"/>
      <c r="T449" s="585"/>
      <c r="U449" s="585"/>
      <c r="V449" s="585"/>
      <c r="W449" s="585"/>
    </row>
    <row r="450" spans="1:23" s="47" customFormat="1" ht="33" customHeight="1">
      <c r="A450" s="1189" t="s">
        <v>120</v>
      </c>
      <c r="B450" s="1189"/>
      <c r="C450" s="1189"/>
      <c r="D450" s="1189"/>
      <c r="E450" s="1189"/>
      <c r="F450" s="1189"/>
      <c r="G450" s="1189"/>
      <c r="H450" s="1189"/>
      <c r="I450" s="588"/>
      <c r="J450" s="585"/>
      <c r="K450" s="585"/>
      <c r="L450" s="585"/>
      <c r="M450" s="585"/>
      <c r="N450" s="585"/>
      <c r="O450" s="585"/>
      <c r="P450" s="585"/>
      <c r="Q450" s="585"/>
      <c r="R450" s="585"/>
      <c r="S450" s="585"/>
      <c r="T450" s="585"/>
      <c r="U450" s="585"/>
      <c r="V450" s="585"/>
      <c r="W450" s="585"/>
    </row>
    <row r="451" spans="1:23" s="47" customFormat="1" ht="49.5" customHeight="1">
      <c r="A451" s="1189" t="s">
        <v>124</v>
      </c>
      <c r="B451" s="1189"/>
      <c r="C451" s="1189"/>
      <c r="D451" s="1189"/>
      <c r="E451" s="1189"/>
      <c r="F451" s="1189"/>
      <c r="G451" s="1189"/>
      <c r="H451" s="1189"/>
      <c r="I451" s="1189"/>
      <c r="J451" s="927"/>
      <c r="K451" s="927"/>
      <c r="L451" s="927"/>
      <c r="M451" s="927"/>
      <c r="N451" s="927"/>
      <c r="O451" s="927"/>
      <c r="P451" s="927"/>
      <c r="Q451" s="927"/>
      <c r="R451" s="927"/>
      <c r="S451" s="927"/>
      <c r="T451" s="927"/>
      <c r="U451" s="927"/>
      <c r="V451" s="927"/>
      <c r="W451" s="927"/>
    </row>
    <row r="452" spans="1:23" s="47" customFormat="1" ht="35.25" customHeight="1">
      <c r="A452" s="1189" t="s">
        <v>126</v>
      </c>
      <c r="B452" s="1189"/>
      <c r="C452" s="1189"/>
      <c r="D452" s="1189"/>
      <c r="E452" s="1189"/>
      <c r="F452" s="1189"/>
      <c r="G452" s="1189"/>
      <c r="H452" s="1189"/>
      <c r="I452" s="1189"/>
      <c r="J452" s="927"/>
      <c r="K452" s="927"/>
      <c r="L452" s="927"/>
      <c r="M452" s="927"/>
      <c r="N452" s="927"/>
      <c r="O452" s="927"/>
      <c r="P452" s="927"/>
      <c r="Q452" s="927"/>
      <c r="R452" s="927"/>
      <c r="S452" s="927"/>
      <c r="T452" s="927"/>
      <c r="U452" s="927"/>
      <c r="V452" s="927"/>
      <c r="W452" s="927"/>
    </row>
    <row r="453" spans="1:23" s="47" customFormat="1" ht="19.5" customHeight="1">
      <c r="A453" s="1189" t="s">
        <v>125</v>
      </c>
      <c r="B453" s="1189"/>
      <c r="C453" s="1189"/>
      <c r="D453" s="1189"/>
      <c r="E453" s="1189"/>
      <c r="F453" s="1189"/>
      <c r="G453" s="1189"/>
      <c r="H453" s="1189"/>
      <c r="I453" s="1189"/>
    </row>
    <row r="454" spans="1:23" s="47" customFormat="1" ht="21" customHeight="1">
      <c r="A454" s="1189" t="s">
        <v>1449</v>
      </c>
      <c r="B454" s="1189"/>
      <c r="C454" s="1189"/>
      <c r="D454" s="1189"/>
      <c r="E454" s="1189"/>
      <c r="F454" s="1189"/>
      <c r="G454" s="1189"/>
      <c r="H454" s="1189"/>
      <c r="I454" s="1189"/>
    </row>
    <row r="455" spans="1:23" s="47" customFormat="1">
      <c r="F455" s="51"/>
      <c r="G455" s="48"/>
      <c r="H455" s="46"/>
      <c r="I455" s="46"/>
    </row>
    <row r="456" spans="1:23" s="47" customFormat="1" ht="111.75" customHeight="1">
      <c r="A456" s="583" t="s">
        <v>542</v>
      </c>
      <c r="B456" s="1188" t="s">
        <v>463</v>
      </c>
      <c r="C456" s="1188"/>
      <c r="D456" s="1188"/>
      <c r="E456" s="1188"/>
      <c r="F456" s="1188"/>
      <c r="G456" s="1188"/>
      <c r="H456" s="1188"/>
      <c r="I456" s="46"/>
    </row>
    <row r="457" spans="1:23" s="47" customFormat="1" ht="20.25" customHeight="1">
      <c r="B457" s="1188" t="s">
        <v>454</v>
      </c>
      <c r="C457" s="1188"/>
      <c r="D457" s="1188"/>
      <c r="F457" s="51" t="s">
        <v>106</v>
      </c>
      <c r="G457" s="48">
        <v>2</v>
      </c>
      <c r="H457" s="941"/>
      <c r="I457" s="941">
        <f>H457*G457</f>
        <v>0</v>
      </c>
    </row>
    <row r="458" spans="1:23" s="47" customFormat="1" ht="80.25" customHeight="1">
      <c r="A458" s="589" t="s">
        <v>543</v>
      </c>
      <c r="B458" s="1188" t="s">
        <v>458</v>
      </c>
      <c r="C458" s="1188"/>
      <c r="D458" s="1188"/>
      <c r="E458" s="1188"/>
      <c r="F458" s="1188"/>
      <c r="G458" s="1188"/>
      <c r="H458" s="1188"/>
      <c r="I458" s="46"/>
    </row>
    <row r="459" spans="1:23" s="47" customFormat="1" ht="19.5" customHeight="1">
      <c r="B459" s="1188" t="s">
        <v>455</v>
      </c>
      <c r="C459" s="1188"/>
      <c r="D459" s="1188"/>
      <c r="F459" s="51" t="s">
        <v>106</v>
      </c>
      <c r="G459" s="48">
        <v>1</v>
      </c>
      <c r="H459" s="941"/>
      <c r="I459" s="941">
        <f>H459*G459</f>
        <v>0</v>
      </c>
    </row>
    <row r="460" spans="1:23" s="47" customFormat="1" ht="111" customHeight="1">
      <c r="A460" s="589" t="s">
        <v>127</v>
      </c>
      <c r="B460" s="1188" t="s">
        <v>459</v>
      </c>
      <c r="C460" s="1188"/>
      <c r="D460" s="1188"/>
      <c r="E460" s="1188"/>
      <c r="F460" s="1188"/>
      <c r="G460" s="1188"/>
      <c r="H460" s="1188"/>
      <c r="I460" s="46"/>
    </row>
    <row r="461" spans="1:23" s="47" customFormat="1" ht="15.75" customHeight="1">
      <c r="B461" s="1188" t="s">
        <v>456</v>
      </c>
      <c r="C461" s="1188"/>
      <c r="D461" s="1188"/>
      <c r="F461" s="51" t="s">
        <v>106</v>
      </c>
      <c r="G461" s="48">
        <v>3</v>
      </c>
      <c r="H461" s="941"/>
      <c r="I461" s="941">
        <f>H461*G461</f>
        <v>0</v>
      </c>
    </row>
    <row r="462" spans="1:23" s="47" customFormat="1" ht="15" customHeight="1">
      <c r="B462" s="1188" t="s">
        <v>440</v>
      </c>
      <c r="C462" s="1188"/>
      <c r="D462" s="1188"/>
      <c r="F462" s="51" t="s">
        <v>106</v>
      </c>
      <c r="G462" s="48">
        <v>3</v>
      </c>
      <c r="H462" s="941"/>
      <c r="I462" s="941">
        <f>H462*G462</f>
        <v>0</v>
      </c>
    </row>
    <row r="463" spans="1:23" s="47" customFormat="1" ht="15" customHeight="1">
      <c r="B463" s="1188" t="s">
        <v>441</v>
      </c>
      <c r="C463" s="1188"/>
      <c r="D463" s="1188"/>
      <c r="F463" s="51" t="s">
        <v>106</v>
      </c>
      <c r="G463" s="48">
        <v>3</v>
      </c>
      <c r="H463" s="941"/>
      <c r="I463" s="941">
        <f>H463*G463</f>
        <v>0</v>
      </c>
    </row>
    <row r="464" spans="1:23" s="47" customFormat="1" ht="120" customHeight="1">
      <c r="A464" s="589" t="s">
        <v>128</v>
      </c>
      <c r="B464" s="1188" t="s">
        <v>464</v>
      </c>
      <c r="C464" s="1188"/>
      <c r="D464" s="1188"/>
      <c r="E464" s="1188"/>
      <c r="F464" s="1188"/>
      <c r="G464" s="1188"/>
      <c r="H464" s="1188"/>
      <c r="I464" s="46"/>
    </row>
    <row r="465" spans="1:9" s="47" customFormat="1" ht="18.75" customHeight="1">
      <c r="B465" s="1188" t="s">
        <v>457</v>
      </c>
      <c r="C465" s="1188"/>
      <c r="D465" s="1188"/>
      <c r="F465" s="51" t="s">
        <v>106</v>
      </c>
      <c r="G465" s="48">
        <v>1</v>
      </c>
      <c r="H465" s="941"/>
      <c r="I465" s="941">
        <f>H465*G465</f>
        <v>0</v>
      </c>
    </row>
    <row r="466" spans="1:9" s="47" customFormat="1" ht="18.75" customHeight="1">
      <c r="B466" s="1188" t="s">
        <v>440</v>
      </c>
      <c r="C466" s="1188"/>
      <c r="D466" s="1188"/>
      <c r="F466" s="51" t="s">
        <v>106</v>
      </c>
      <c r="G466" s="48">
        <v>1</v>
      </c>
      <c r="H466" s="941"/>
      <c r="I466" s="941">
        <f>H466*G466</f>
        <v>0</v>
      </c>
    </row>
    <row r="467" spans="1:9" s="47" customFormat="1" ht="15" customHeight="1">
      <c r="B467" s="1188" t="s">
        <v>441</v>
      </c>
      <c r="C467" s="1188"/>
      <c r="D467" s="1188"/>
      <c r="F467" s="51" t="s">
        <v>106</v>
      </c>
      <c r="G467" s="48">
        <v>2</v>
      </c>
      <c r="H467" s="941"/>
      <c r="I467" s="941">
        <f>H467*G467</f>
        <v>0</v>
      </c>
    </row>
    <row r="468" spans="1:9" s="47" customFormat="1" ht="153.75" customHeight="1">
      <c r="A468" s="589" t="s">
        <v>129</v>
      </c>
      <c r="B468" s="1188" t="s">
        <v>450</v>
      </c>
      <c r="C468" s="1188"/>
      <c r="D468" s="1188"/>
      <c r="E468" s="1188"/>
      <c r="F468" s="1188"/>
      <c r="G468" s="1188"/>
      <c r="H468" s="1188"/>
      <c r="I468" s="46"/>
    </row>
    <row r="469" spans="1:9" s="47" customFormat="1" ht="15.75" customHeight="1">
      <c r="B469" s="1188" t="s">
        <v>451</v>
      </c>
      <c r="C469" s="1188"/>
      <c r="D469" s="1188"/>
      <c r="E469" s="52"/>
      <c r="F469" s="568" t="s">
        <v>106</v>
      </c>
      <c r="G469" s="569">
        <v>4</v>
      </c>
      <c r="H469" s="937"/>
      <c r="I469" s="941">
        <f>H469*G469</f>
        <v>0</v>
      </c>
    </row>
    <row r="470" spans="1:9" s="47" customFormat="1" ht="15" customHeight="1">
      <c r="B470" s="1188" t="s">
        <v>452</v>
      </c>
      <c r="C470" s="1188"/>
      <c r="D470" s="1188"/>
      <c r="E470" s="52"/>
      <c r="F470" s="568" t="s">
        <v>106</v>
      </c>
      <c r="G470" s="569">
        <v>2</v>
      </c>
      <c r="H470" s="937"/>
      <c r="I470" s="941">
        <f>H470*G470</f>
        <v>0</v>
      </c>
    </row>
    <row r="471" spans="1:9" s="47" customFormat="1" ht="15" customHeight="1">
      <c r="B471" s="1188" t="s">
        <v>453</v>
      </c>
      <c r="C471" s="1188"/>
      <c r="D471" s="1188"/>
      <c r="E471" s="52"/>
      <c r="F471" s="568" t="s">
        <v>106</v>
      </c>
      <c r="G471" s="569">
        <v>2</v>
      </c>
      <c r="H471" s="937"/>
      <c r="I471" s="941">
        <f>H471*G471</f>
        <v>0</v>
      </c>
    </row>
    <row r="472" spans="1:9" s="47" customFormat="1" ht="15" customHeight="1">
      <c r="B472" s="1188" t="s">
        <v>445</v>
      </c>
      <c r="C472" s="1188"/>
      <c r="D472" s="1188"/>
      <c r="E472" s="52"/>
      <c r="F472" s="568" t="s">
        <v>106</v>
      </c>
      <c r="G472" s="569">
        <v>1</v>
      </c>
      <c r="H472" s="937"/>
      <c r="I472" s="941">
        <f>H472*G472</f>
        <v>0</v>
      </c>
    </row>
    <row r="473" spans="1:9" s="47" customFormat="1" ht="15" customHeight="1">
      <c r="B473" s="1188" t="s">
        <v>446</v>
      </c>
      <c r="C473" s="1188"/>
      <c r="D473" s="1188"/>
      <c r="E473" s="52"/>
      <c r="F473" s="568" t="s">
        <v>106</v>
      </c>
      <c r="G473" s="569">
        <v>1</v>
      </c>
      <c r="H473" s="937"/>
      <c r="I473" s="941">
        <f>H473*G473</f>
        <v>0</v>
      </c>
    </row>
    <row r="474" spans="1:9" s="47" customFormat="1" ht="228" customHeight="1">
      <c r="A474" s="589" t="s">
        <v>130</v>
      </c>
      <c r="B474" s="1188" t="s">
        <v>462</v>
      </c>
      <c r="C474" s="1188"/>
      <c r="D474" s="1188"/>
      <c r="E474" s="1188"/>
      <c r="F474" s="1188"/>
      <c r="G474" s="1188"/>
      <c r="H474" s="1188"/>
      <c r="I474" s="46"/>
    </row>
    <row r="475" spans="1:9" s="47" customFormat="1" ht="18.75" customHeight="1">
      <c r="B475" s="1188" t="s">
        <v>449</v>
      </c>
      <c r="C475" s="1188"/>
      <c r="D475" s="1188"/>
      <c r="E475" s="1188"/>
      <c r="F475" s="51" t="s">
        <v>106</v>
      </c>
      <c r="G475" s="48">
        <v>1</v>
      </c>
      <c r="H475" s="941"/>
      <c r="I475" s="941">
        <f>H475*G475</f>
        <v>0</v>
      </c>
    </row>
    <row r="476" spans="1:9" s="47" customFormat="1" ht="199.5" customHeight="1">
      <c r="A476" s="583" t="s">
        <v>202</v>
      </c>
      <c r="B476" s="1188" t="s">
        <v>460</v>
      </c>
      <c r="C476" s="1188"/>
      <c r="D476" s="1188"/>
      <c r="E476" s="1188"/>
      <c r="F476" s="1188"/>
      <c r="G476" s="1188"/>
      <c r="H476" s="1188"/>
      <c r="I476" s="46"/>
    </row>
    <row r="477" spans="1:9" s="47" customFormat="1" ht="18" customHeight="1">
      <c r="B477" s="1188" t="s">
        <v>445</v>
      </c>
      <c r="C477" s="1188"/>
      <c r="D477" s="1188"/>
      <c r="E477" s="1188"/>
      <c r="F477" s="51" t="s">
        <v>106</v>
      </c>
      <c r="G477" s="48">
        <v>1</v>
      </c>
      <c r="H477" s="941"/>
      <c r="I477" s="941">
        <f>H477*G477</f>
        <v>0</v>
      </c>
    </row>
    <row r="478" spans="1:9" s="47" customFormat="1" ht="186" customHeight="1">
      <c r="A478" s="583" t="s">
        <v>203</v>
      </c>
      <c r="B478" s="1188" t="s">
        <v>461</v>
      </c>
      <c r="C478" s="1188"/>
      <c r="D478" s="1188"/>
      <c r="E478" s="1188"/>
      <c r="F478" s="1188"/>
      <c r="G478" s="1188"/>
      <c r="H478" s="1188"/>
      <c r="I478" s="46"/>
    </row>
    <row r="479" spans="1:9" s="47" customFormat="1" ht="15.75" customHeight="1">
      <c r="B479" s="1188" t="s">
        <v>444</v>
      </c>
      <c r="C479" s="1188"/>
      <c r="D479" s="1188"/>
      <c r="E479" s="1188"/>
      <c r="F479" s="51" t="s">
        <v>106</v>
      </c>
      <c r="G479" s="48">
        <v>1</v>
      </c>
      <c r="H479" s="941"/>
      <c r="I479" s="941">
        <f>H479*G479</f>
        <v>0</v>
      </c>
    </row>
    <row r="480" spans="1:9" s="47" customFormat="1" ht="15.75" customHeight="1">
      <c r="B480" s="1188" t="s">
        <v>446</v>
      </c>
      <c r="C480" s="1188"/>
      <c r="D480" s="1188"/>
      <c r="E480" s="1188"/>
      <c r="F480" s="51" t="s">
        <v>106</v>
      </c>
      <c r="G480" s="48">
        <v>1</v>
      </c>
      <c r="H480" s="941"/>
      <c r="I480" s="941">
        <f>H480*G480</f>
        <v>0</v>
      </c>
    </row>
    <row r="481" spans="1:9" s="47" customFormat="1" ht="108.75" customHeight="1">
      <c r="A481" s="589" t="s">
        <v>204</v>
      </c>
      <c r="B481" s="1188" t="s">
        <v>1672</v>
      </c>
      <c r="C481" s="1188"/>
      <c r="D481" s="1188"/>
      <c r="E481" s="1188"/>
      <c r="F481" s="1188"/>
      <c r="G481" s="1188"/>
      <c r="H481" s="1188"/>
      <c r="I481" s="46"/>
    </row>
    <row r="482" spans="1:9" s="47" customFormat="1" ht="18.75" customHeight="1">
      <c r="B482" s="1188" t="s">
        <v>443</v>
      </c>
      <c r="C482" s="1188"/>
      <c r="D482" s="1188"/>
      <c r="E482" s="1188"/>
      <c r="F482" s="51" t="s">
        <v>106</v>
      </c>
      <c r="G482" s="48">
        <v>1</v>
      </c>
      <c r="H482" s="941"/>
      <c r="I482" s="941">
        <f>H482*G482</f>
        <v>0</v>
      </c>
    </row>
    <row r="483" spans="1:9" s="47" customFormat="1" ht="18.75" customHeight="1">
      <c r="B483" s="1188" t="s">
        <v>1673</v>
      </c>
      <c r="C483" s="1188"/>
      <c r="D483" s="1188"/>
      <c r="E483" s="1188"/>
      <c r="F483" s="51" t="s">
        <v>106</v>
      </c>
      <c r="G483" s="48">
        <v>1</v>
      </c>
      <c r="H483" s="941"/>
      <c r="I483" s="941">
        <f>H483*G483</f>
        <v>0</v>
      </c>
    </row>
    <row r="484" spans="1:9" s="47" customFormat="1" ht="108.75" customHeight="1">
      <c r="A484" s="589" t="s">
        <v>131</v>
      </c>
      <c r="B484" s="1188" t="s">
        <v>1905</v>
      </c>
      <c r="C484" s="1188"/>
      <c r="D484" s="1188"/>
      <c r="E484" s="1188"/>
      <c r="F484" s="1188"/>
      <c r="G484" s="1188"/>
      <c r="H484" s="1188"/>
      <c r="I484" s="934"/>
    </row>
    <row r="485" spans="1:9" s="47" customFormat="1" ht="36" customHeight="1">
      <c r="B485" s="1188" t="s">
        <v>1638</v>
      </c>
      <c r="C485" s="1188"/>
      <c r="D485" s="1188"/>
      <c r="E485" s="1188"/>
      <c r="F485" s="51" t="s">
        <v>106</v>
      </c>
      <c r="G485" s="48">
        <v>1</v>
      </c>
      <c r="H485" s="941"/>
      <c r="I485" s="941">
        <f>H485*G485</f>
        <v>0</v>
      </c>
    </row>
    <row r="486" spans="1:9" s="47" customFormat="1" ht="108.75" customHeight="1">
      <c r="A486" s="589" t="s">
        <v>544</v>
      </c>
      <c r="B486" s="1188" t="s">
        <v>1906</v>
      </c>
      <c r="C486" s="1188"/>
      <c r="D486" s="1188"/>
      <c r="E486" s="1188"/>
      <c r="F486" s="1188"/>
      <c r="G486" s="1188"/>
      <c r="H486" s="1188"/>
      <c r="I486" s="46"/>
    </row>
    <row r="487" spans="1:9" s="47" customFormat="1" ht="36" customHeight="1">
      <c r="B487" s="1188" t="s">
        <v>1638</v>
      </c>
      <c r="C487" s="1188"/>
      <c r="D487" s="1188"/>
      <c r="E487" s="1188"/>
      <c r="F487" s="51" t="s">
        <v>106</v>
      </c>
      <c r="G487" s="48">
        <v>1</v>
      </c>
      <c r="H487" s="941"/>
      <c r="I487" s="941">
        <f>H487*G487</f>
        <v>0</v>
      </c>
    </row>
    <row r="488" spans="1:9" s="47" customFormat="1" ht="51" customHeight="1">
      <c r="A488" s="583" t="s">
        <v>545</v>
      </c>
      <c r="B488" s="1188" t="s">
        <v>442</v>
      </c>
      <c r="C488" s="1188"/>
      <c r="D488" s="1188"/>
      <c r="E488" s="1188"/>
      <c r="F488" s="1188"/>
      <c r="G488" s="1188"/>
      <c r="H488" s="1188"/>
      <c r="I488" s="46"/>
    </row>
    <row r="489" spans="1:9" s="47" customFormat="1" ht="15" customHeight="1">
      <c r="B489" s="1188" t="s">
        <v>440</v>
      </c>
      <c r="C489" s="1188"/>
      <c r="D489" s="1188"/>
      <c r="E489" s="52"/>
      <c r="F489" s="568" t="s">
        <v>106</v>
      </c>
      <c r="G489" s="569">
        <v>4</v>
      </c>
      <c r="H489" s="937"/>
      <c r="I489" s="941">
        <f>H489*G489</f>
        <v>0</v>
      </c>
    </row>
    <row r="490" spans="1:9" s="47" customFormat="1" ht="15" customHeight="1">
      <c r="B490" s="1188" t="s">
        <v>441</v>
      </c>
      <c r="C490" s="1188"/>
      <c r="D490" s="1188"/>
      <c r="E490" s="52"/>
      <c r="F490" s="568" t="s">
        <v>106</v>
      </c>
      <c r="G490" s="569">
        <v>5</v>
      </c>
      <c r="H490" s="948"/>
      <c r="I490" s="949">
        <f>H490*G490</f>
        <v>0</v>
      </c>
    </row>
    <row r="491" spans="1:9" s="47" customFormat="1" ht="93.75" customHeight="1">
      <c r="A491" s="589" t="s">
        <v>546</v>
      </c>
      <c r="B491" s="1188" t="s">
        <v>1641</v>
      </c>
      <c r="C491" s="1188"/>
      <c r="D491" s="1188"/>
      <c r="E491" s="1188"/>
      <c r="F491" s="1188"/>
      <c r="G491" s="1188"/>
      <c r="H491" s="1188"/>
      <c r="I491" s="46"/>
    </row>
    <row r="492" spans="1:9" s="47" customFormat="1" ht="18.75" customHeight="1">
      <c r="B492" s="1188" t="s">
        <v>1642</v>
      </c>
      <c r="C492" s="1188"/>
      <c r="D492" s="1188"/>
      <c r="E492" s="1188"/>
      <c r="F492" s="51" t="s">
        <v>106</v>
      </c>
      <c r="G492" s="48">
        <v>1</v>
      </c>
      <c r="H492" s="941"/>
      <c r="I492" s="941">
        <f>H492*G492</f>
        <v>0</v>
      </c>
    </row>
    <row r="493" spans="1:9" s="47" customFormat="1" ht="108.75" customHeight="1">
      <c r="A493" s="589" t="s">
        <v>1637</v>
      </c>
      <c r="B493" s="1188" t="s">
        <v>432</v>
      </c>
      <c r="C493" s="1188"/>
      <c r="D493" s="1188"/>
      <c r="E493" s="1188"/>
      <c r="F493" s="1188"/>
      <c r="G493" s="1188"/>
      <c r="H493" s="1188"/>
      <c r="I493" s="46"/>
    </row>
    <row r="494" spans="1:9" s="47" customFormat="1" ht="17.25" customHeight="1">
      <c r="F494" s="51" t="s">
        <v>54</v>
      </c>
      <c r="G494" s="48">
        <v>1</v>
      </c>
      <c r="H494" s="941"/>
      <c r="I494" s="941">
        <f>H494*G494</f>
        <v>0</v>
      </c>
    </row>
    <row r="495" spans="1:9" s="47" customFormat="1" ht="81.75" customHeight="1">
      <c r="A495" s="589" t="s">
        <v>1640</v>
      </c>
      <c r="B495" s="1188" t="s">
        <v>351</v>
      </c>
      <c r="C495" s="1188"/>
      <c r="D495" s="1188"/>
      <c r="E495" s="1188"/>
      <c r="F495" s="1188"/>
      <c r="G495" s="1188"/>
      <c r="H495" s="1188"/>
      <c r="I495" s="46"/>
    </row>
    <row r="496" spans="1:9" s="47" customFormat="1" ht="18.75" customHeight="1">
      <c r="F496" s="51" t="s">
        <v>121</v>
      </c>
      <c r="G496" s="48">
        <v>11.8</v>
      </c>
      <c r="H496" s="941"/>
      <c r="I496" s="941">
        <f>H496*G496</f>
        <v>0</v>
      </c>
    </row>
    <row r="497" spans="1:23" s="47" customFormat="1" ht="80.25" customHeight="1">
      <c r="A497" s="589" t="s">
        <v>1674</v>
      </c>
      <c r="B497" s="1188" t="s">
        <v>411</v>
      </c>
      <c r="C497" s="1188"/>
      <c r="D497" s="1188"/>
      <c r="E497" s="1188"/>
      <c r="F497" s="1188"/>
      <c r="G497" s="1188"/>
      <c r="H497" s="1188"/>
      <c r="I497" s="46"/>
    </row>
    <row r="498" spans="1:23" s="47" customFormat="1">
      <c r="F498" s="51" t="s">
        <v>121</v>
      </c>
      <c r="G498" s="48">
        <v>15</v>
      </c>
      <c r="H498" s="941"/>
      <c r="I498" s="941">
        <f>H498*G498</f>
        <v>0</v>
      </c>
    </row>
    <row r="499" spans="1:23" s="47" customFormat="1">
      <c r="B499" s="927"/>
      <c r="C499" s="927"/>
      <c r="D499" s="585"/>
      <c r="E499" s="585"/>
      <c r="F499" s="51"/>
      <c r="G499" s="48"/>
      <c r="H499" s="46"/>
      <c r="I499" s="46"/>
    </row>
    <row r="500" spans="1:23" s="47" customFormat="1">
      <c r="A500" s="1194" t="s">
        <v>132</v>
      </c>
      <c r="B500" s="1194"/>
      <c r="C500" s="1194"/>
      <c r="D500" s="1194"/>
      <c r="E500" s="1194"/>
      <c r="F500" s="1194"/>
      <c r="G500" s="1194"/>
      <c r="H500" s="1194"/>
      <c r="I500" s="939">
        <f>SUM(I456:I499)</f>
        <v>0</v>
      </c>
    </row>
    <row r="501" spans="1:23" s="47" customFormat="1">
      <c r="F501" s="51"/>
      <c r="G501" s="48"/>
      <c r="H501" s="46"/>
      <c r="I501" s="46"/>
    </row>
    <row r="502" spans="1:23" s="47" customFormat="1" ht="19.5" customHeight="1">
      <c r="A502" s="1192" t="s">
        <v>506</v>
      </c>
      <c r="B502" s="1192"/>
      <c r="C502" s="1192"/>
      <c r="D502" s="1192"/>
      <c r="E502" s="1192"/>
      <c r="F502" s="1192"/>
      <c r="G502" s="1192"/>
      <c r="H502" s="1192"/>
      <c r="I502" s="1192"/>
      <c r="J502" s="585"/>
      <c r="K502" s="585"/>
      <c r="L502" s="585"/>
      <c r="M502" s="585"/>
      <c r="N502" s="585"/>
      <c r="O502" s="585"/>
      <c r="P502" s="585"/>
      <c r="Q502" s="585"/>
      <c r="R502" s="585"/>
      <c r="S502" s="585"/>
      <c r="T502" s="585"/>
      <c r="U502" s="585"/>
      <c r="V502" s="585"/>
      <c r="W502" s="585"/>
    </row>
    <row r="503" spans="1:23" s="47" customFormat="1" ht="31.5" customHeight="1">
      <c r="A503" s="1189" t="s">
        <v>531</v>
      </c>
      <c r="B503" s="1189"/>
      <c r="C503" s="1189"/>
      <c r="D503" s="1189"/>
      <c r="E503" s="1189"/>
      <c r="F503" s="1189"/>
      <c r="G503" s="1189"/>
      <c r="H503" s="1189"/>
      <c r="I503" s="1189"/>
      <c r="J503" s="927"/>
      <c r="K503" s="927"/>
      <c r="L503" s="927"/>
      <c r="M503" s="927"/>
      <c r="N503" s="927"/>
      <c r="O503" s="927"/>
      <c r="P503" s="927"/>
      <c r="Q503" s="927"/>
      <c r="R503" s="927"/>
      <c r="S503" s="927"/>
      <c r="T503" s="927"/>
      <c r="U503" s="927"/>
      <c r="V503" s="927"/>
      <c r="W503" s="927"/>
    </row>
    <row r="504" spans="1:23" s="47" customFormat="1" ht="60" customHeight="1">
      <c r="A504" s="1189" t="s">
        <v>133</v>
      </c>
      <c r="B504" s="1189"/>
      <c r="C504" s="1189"/>
      <c r="D504" s="1189"/>
      <c r="E504" s="1189"/>
      <c r="F504" s="1189"/>
      <c r="G504" s="1189"/>
      <c r="H504" s="1189"/>
      <c r="I504" s="1189"/>
      <c r="J504" s="585"/>
      <c r="K504" s="585"/>
      <c r="L504" s="585"/>
      <c r="M504" s="585"/>
      <c r="N504" s="585"/>
      <c r="O504" s="585"/>
      <c r="P504" s="585"/>
      <c r="Q504" s="585"/>
      <c r="R504" s="585"/>
      <c r="S504" s="585"/>
      <c r="T504" s="585"/>
      <c r="U504" s="585"/>
      <c r="V504" s="585"/>
      <c r="W504" s="585"/>
    </row>
    <row r="505" spans="1:23" s="47" customFormat="1" ht="80.25" customHeight="1">
      <c r="A505" s="1189" t="s">
        <v>1907</v>
      </c>
      <c r="B505" s="1189"/>
      <c r="C505" s="1189"/>
      <c r="D505" s="1189"/>
      <c r="E505" s="1189"/>
      <c r="F505" s="1189"/>
      <c r="G505" s="1189"/>
      <c r="H505" s="1189"/>
      <c r="I505" s="1189"/>
      <c r="J505" s="585"/>
      <c r="K505" s="585"/>
      <c r="L505" s="585"/>
      <c r="M505" s="585"/>
      <c r="N505" s="585"/>
      <c r="O505" s="585"/>
      <c r="P505" s="585"/>
      <c r="Q505" s="585"/>
      <c r="R505" s="585"/>
      <c r="S505" s="585"/>
      <c r="T505" s="585"/>
      <c r="U505" s="585"/>
      <c r="V505" s="585"/>
      <c r="W505" s="585"/>
    </row>
    <row r="506" spans="1:23" s="47" customFormat="1" ht="65.25" customHeight="1">
      <c r="A506" s="1189" t="s">
        <v>174</v>
      </c>
      <c r="B506" s="1189"/>
      <c r="C506" s="1189"/>
      <c r="D506" s="1189"/>
      <c r="E506" s="1189"/>
      <c r="F506" s="1189"/>
      <c r="G506" s="1189"/>
      <c r="H506" s="1189"/>
      <c r="I506" s="1189"/>
      <c r="J506" s="585"/>
      <c r="K506" s="585"/>
      <c r="L506" s="585"/>
      <c r="M506" s="585"/>
      <c r="N506" s="585"/>
      <c r="O506" s="585"/>
      <c r="P506" s="585"/>
      <c r="Q506" s="585"/>
      <c r="R506" s="585"/>
      <c r="S506" s="585"/>
      <c r="T506" s="585"/>
      <c r="U506" s="585"/>
      <c r="V506" s="585"/>
      <c r="W506" s="585"/>
    </row>
    <row r="507" spans="1:23" s="47" customFormat="1" ht="77.25" customHeight="1">
      <c r="A507" s="1189" t="s">
        <v>175</v>
      </c>
      <c r="B507" s="1189"/>
      <c r="C507" s="1189"/>
      <c r="D507" s="1189"/>
      <c r="E507" s="1189"/>
      <c r="F507" s="1189"/>
      <c r="G507" s="1189"/>
      <c r="H507" s="1189"/>
      <c r="I507" s="1189"/>
      <c r="J507" s="585"/>
      <c r="K507" s="585"/>
      <c r="L507" s="585"/>
      <c r="M507" s="585"/>
      <c r="N507" s="585"/>
      <c r="O507" s="585"/>
      <c r="P507" s="585"/>
      <c r="Q507" s="585"/>
      <c r="R507" s="585"/>
      <c r="S507" s="585"/>
      <c r="T507" s="585"/>
      <c r="U507" s="585"/>
      <c r="V507" s="585"/>
      <c r="W507" s="585"/>
    </row>
    <row r="508" spans="1:23" s="47" customFormat="1" ht="47.25" customHeight="1">
      <c r="A508" s="1189" t="s">
        <v>176</v>
      </c>
      <c r="B508" s="1189"/>
      <c r="C508" s="1189"/>
      <c r="D508" s="1189"/>
      <c r="E508" s="1189"/>
      <c r="F508" s="1189"/>
      <c r="G508" s="1189"/>
      <c r="H508" s="1189"/>
      <c r="I508" s="1189"/>
      <c r="J508" s="927"/>
      <c r="K508" s="927"/>
      <c r="L508" s="927"/>
      <c r="M508" s="927"/>
      <c r="N508" s="927"/>
      <c r="O508" s="927"/>
      <c r="P508" s="927"/>
      <c r="Q508" s="927"/>
      <c r="R508" s="927"/>
      <c r="S508" s="927"/>
      <c r="T508" s="927"/>
      <c r="U508" s="927"/>
      <c r="V508" s="927"/>
      <c r="W508" s="927"/>
    </row>
    <row r="509" spans="1:23" s="47" customFormat="1" ht="63.75" customHeight="1">
      <c r="A509" s="1189" t="s">
        <v>134</v>
      </c>
      <c r="B509" s="1189"/>
      <c r="C509" s="1189"/>
      <c r="D509" s="1189"/>
      <c r="E509" s="1189"/>
      <c r="F509" s="1189"/>
      <c r="G509" s="1189"/>
      <c r="H509" s="1189"/>
      <c r="I509" s="1189"/>
      <c r="J509" s="585"/>
      <c r="K509" s="585"/>
      <c r="L509" s="585"/>
      <c r="M509" s="585"/>
      <c r="N509" s="585"/>
      <c r="O509" s="585"/>
      <c r="P509" s="585"/>
      <c r="Q509" s="585"/>
      <c r="R509" s="585"/>
      <c r="S509" s="585"/>
      <c r="T509" s="585"/>
      <c r="U509" s="585"/>
      <c r="V509" s="585"/>
      <c r="W509" s="585"/>
    </row>
    <row r="510" spans="1:23" s="47" customFormat="1" ht="63.75" customHeight="1">
      <c r="A510" s="1189" t="s">
        <v>135</v>
      </c>
      <c r="B510" s="1189"/>
      <c r="C510" s="1189"/>
      <c r="D510" s="1189"/>
      <c r="E510" s="1189"/>
      <c r="F510" s="1189"/>
      <c r="G510" s="1189"/>
      <c r="H510" s="1189"/>
      <c r="I510" s="1189"/>
      <c r="J510" s="927"/>
      <c r="K510" s="927"/>
      <c r="L510" s="927"/>
      <c r="M510" s="927"/>
      <c r="N510" s="927"/>
      <c r="O510" s="927"/>
      <c r="P510" s="927"/>
      <c r="Q510" s="927"/>
      <c r="R510" s="927"/>
      <c r="S510" s="927"/>
      <c r="T510" s="927"/>
      <c r="U510" s="927"/>
      <c r="V510" s="927"/>
      <c r="W510" s="927"/>
    </row>
    <row r="511" spans="1:23" s="47" customFormat="1" ht="32.25" customHeight="1">
      <c r="A511" s="1189" t="s">
        <v>177</v>
      </c>
      <c r="B511" s="1189"/>
      <c r="C511" s="1189"/>
      <c r="D511" s="1189"/>
      <c r="E511" s="1189"/>
      <c r="F511" s="1189"/>
      <c r="G511" s="1189"/>
      <c r="H511" s="1189"/>
      <c r="I511" s="1189"/>
      <c r="J511" s="927"/>
      <c r="K511" s="927"/>
      <c r="L511" s="927"/>
      <c r="M511" s="927"/>
      <c r="N511" s="927"/>
      <c r="O511" s="927"/>
      <c r="P511" s="927"/>
      <c r="Q511" s="927"/>
      <c r="R511" s="927"/>
      <c r="S511" s="927"/>
      <c r="T511" s="927"/>
      <c r="U511" s="927"/>
      <c r="V511" s="927"/>
      <c r="W511" s="927"/>
    </row>
    <row r="512" spans="1:23" s="47" customFormat="1" ht="49.5" customHeight="1">
      <c r="A512" s="1189" t="s">
        <v>178</v>
      </c>
      <c r="B512" s="1189"/>
      <c r="C512" s="1189"/>
      <c r="D512" s="1189"/>
      <c r="E512" s="1189"/>
      <c r="F512" s="1189"/>
      <c r="G512" s="1189"/>
      <c r="H512" s="1189"/>
      <c r="I512" s="1189"/>
      <c r="J512" s="927"/>
      <c r="K512" s="927"/>
      <c r="L512" s="927"/>
      <c r="M512" s="927"/>
      <c r="N512" s="927"/>
      <c r="O512" s="927"/>
      <c r="P512" s="927"/>
      <c r="Q512" s="927"/>
      <c r="R512" s="927"/>
      <c r="S512" s="927"/>
      <c r="T512" s="927"/>
      <c r="U512" s="927"/>
      <c r="V512" s="927"/>
      <c r="W512" s="927"/>
    </row>
    <row r="513" spans="1:23" s="47" customFormat="1" ht="18" customHeight="1">
      <c r="A513" s="1189" t="s">
        <v>547</v>
      </c>
      <c r="B513" s="1189"/>
      <c r="C513" s="1189"/>
      <c r="D513" s="1189"/>
      <c r="E513" s="1189"/>
      <c r="F513" s="1189"/>
      <c r="G513" s="1189"/>
      <c r="H513" s="1189"/>
      <c r="I513" s="1189"/>
      <c r="J513" s="927"/>
      <c r="K513" s="927"/>
      <c r="L513" s="927"/>
      <c r="M513" s="927"/>
      <c r="N513" s="927"/>
      <c r="O513" s="927"/>
      <c r="P513" s="927"/>
      <c r="Q513" s="927"/>
      <c r="R513" s="927"/>
      <c r="S513" s="927"/>
      <c r="T513" s="927"/>
      <c r="U513" s="927"/>
      <c r="V513" s="927"/>
      <c r="W513" s="927"/>
    </row>
    <row r="514" spans="1:23" s="47" customFormat="1" ht="15" customHeight="1">
      <c r="A514" s="927"/>
      <c r="B514" s="927"/>
      <c r="C514" s="927"/>
      <c r="D514" s="927"/>
      <c r="E514" s="927"/>
      <c r="F514" s="586"/>
      <c r="G514" s="587"/>
      <c r="H514" s="588"/>
      <c r="I514" s="588"/>
    </row>
    <row r="515" spans="1:23" s="47" customFormat="1" ht="98.25" customHeight="1">
      <c r="A515" s="589" t="s">
        <v>136</v>
      </c>
      <c r="B515" s="1188" t="s">
        <v>339</v>
      </c>
      <c r="C515" s="1188"/>
      <c r="D515" s="1188"/>
      <c r="E515" s="1188"/>
      <c r="F515" s="1188"/>
      <c r="G515" s="1188"/>
      <c r="H515" s="1188"/>
      <c r="I515" s="46"/>
    </row>
    <row r="516" spans="1:23" s="47" customFormat="1" ht="19.5" customHeight="1">
      <c r="F516" s="51" t="s">
        <v>90</v>
      </c>
      <c r="G516" s="48">
        <v>18.420000000000002</v>
      </c>
      <c r="H516" s="941"/>
      <c r="I516" s="941">
        <f>H516*G516</f>
        <v>0</v>
      </c>
    </row>
    <row r="517" spans="1:23" s="47" customFormat="1" ht="110.25" customHeight="1">
      <c r="A517" s="589" t="s">
        <v>137</v>
      </c>
      <c r="B517" s="1188" t="s">
        <v>374</v>
      </c>
      <c r="C517" s="1188"/>
      <c r="D517" s="1188"/>
      <c r="E517" s="1188"/>
      <c r="F517" s="1188"/>
      <c r="G517" s="1188"/>
      <c r="H517" s="1188"/>
      <c r="I517" s="46"/>
    </row>
    <row r="518" spans="1:23" s="47" customFormat="1" ht="18" customHeight="1">
      <c r="F518" s="51" t="s">
        <v>90</v>
      </c>
      <c r="G518" s="48">
        <v>27</v>
      </c>
      <c r="H518" s="941"/>
      <c r="I518" s="941">
        <f t="shared" ref="I518:I520" si="27">H518*G518</f>
        <v>0</v>
      </c>
    </row>
    <row r="519" spans="1:23" s="47" customFormat="1" ht="94.5" customHeight="1">
      <c r="A519" s="589" t="s">
        <v>138</v>
      </c>
      <c r="B519" s="1188" t="s">
        <v>373</v>
      </c>
      <c r="C519" s="1188"/>
      <c r="D519" s="1188"/>
      <c r="E519" s="1188"/>
      <c r="F519" s="1188"/>
      <c r="G519" s="1188"/>
      <c r="H519" s="1188"/>
      <c r="I519" s="46"/>
    </row>
    <row r="520" spans="1:23" s="47" customFormat="1" ht="16.5" customHeight="1">
      <c r="F520" s="51" t="s">
        <v>90</v>
      </c>
      <c r="G520" s="48">
        <v>27</v>
      </c>
      <c r="H520" s="941"/>
      <c r="I520" s="941">
        <f t="shared" si="27"/>
        <v>0</v>
      </c>
    </row>
    <row r="521" spans="1:23" s="47" customFormat="1" ht="66" customHeight="1">
      <c r="A521" s="585" t="s">
        <v>548</v>
      </c>
      <c r="B521" s="1191" t="s">
        <v>393</v>
      </c>
      <c r="C521" s="1191"/>
      <c r="D521" s="1191"/>
      <c r="E521" s="1191"/>
      <c r="F521" s="1191"/>
      <c r="G521" s="1191"/>
      <c r="H521" s="1191"/>
      <c r="I521" s="42"/>
    </row>
    <row r="522" spans="1:23" s="47" customFormat="1">
      <c r="A522" s="585"/>
      <c r="B522" s="761"/>
      <c r="C522" s="761"/>
      <c r="D522" s="761"/>
      <c r="E522" s="761"/>
      <c r="F522" s="43" t="s">
        <v>95</v>
      </c>
      <c r="G522" s="44">
        <v>6</v>
      </c>
      <c r="H522" s="940"/>
      <c r="I522" s="940">
        <f>H522*G522</f>
        <v>0</v>
      </c>
    </row>
    <row r="523" spans="1:23" s="47" customFormat="1">
      <c r="B523" s="927"/>
      <c r="C523" s="927"/>
      <c r="F523" s="51"/>
      <c r="G523" s="48"/>
      <c r="H523" s="46"/>
      <c r="I523" s="46"/>
    </row>
    <row r="524" spans="1:23" s="47" customFormat="1" ht="18" customHeight="1">
      <c r="A524" s="1194" t="s">
        <v>139</v>
      </c>
      <c r="B524" s="1194"/>
      <c r="C524" s="1194"/>
      <c r="D524" s="1194"/>
      <c r="E524" s="1194"/>
      <c r="F524" s="1194"/>
      <c r="G524" s="1194"/>
      <c r="H524" s="1194"/>
      <c r="I524" s="939">
        <f>SUM(I516:I523)</f>
        <v>0</v>
      </c>
      <c r="J524" s="927"/>
      <c r="K524" s="927"/>
      <c r="L524" s="927"/>
      <c r="M524" s="927"/>
      <c r="N524" s="927"/>
      <c r="O524" s="927"/>
      <c r="P524" s="927"/>
      <c r="Q524" s="927"/>
      <c r="R524" s="927"/>
      <c r="S524" s="927"/>
      <c r="T524" s="927"/>
      <c r="U524" s="927"/>
      <c r="V524" s="927"/>
      <c r="W524" s="927"/>
    </row>
    <row r="525" spans="1:23" s="47" customFormat="1" ht="36" customHeight="1">
      <c r="F525" s="51"/>
      <c r="G525" s="48"/>
      <c r="H525" s="46"/>
      <c r="I525" s="46"/>
      <c r="J525" s="927"/>
      <c r="K525" s="927"/>
      <c r="L525" s="927"/>
      <c r="M525" s="927"/>
      <c r="N525" s="927"/>
      <c r="O525" s="927"/>
      <c r="P525" s="927"/>
      <c r="Q525" s="927"/>
      <c r="R525" s="927"/>
      <c r="S525" s="927"/>
      <c r="T525" s="927"/>
      <c r="U525" s="927"/>
      <c r="V525" s="927"/>
      <c r="W525" s="927"/>
    </row>
    <row r="526" spans="1:23" s="47" customFormat="1" ht="21" customHeight="1">
      <c r="F526" s="51"/>
      <c r="G526" s="48"/>
      <c r="H526" s="46"/>
      <c r="I526" s="46"/>
      <c r="J526" s="585"/>
      <c r="K526" s="585"/>
      <c r="L526" s="585"/>
      <c r="M526" s="585"/>
      <c r="N526" s="585"/>
      <c r="O526" s="585"/>
      <c r="P526" s="585"/>
      <c r="Q526" s="585"/>
      <c r="R526" s="585"/>
      <c r="S526" s="585"/>
      <c r="T526" s="585"/>
      <c r="U526" s="585"/>
      <c r="V526" s="585"/>
      <c r="W526" s="585"/>
    </row>
    <row r="527" spans="1:23" s="47" customFormat="1" ht="19.5" customHeight="1">
      <c r="A527" s="1192" t="s">
        <v>549</v>
      </c>
      <c r="B527" s="1192"/>
      <c r="C527" s="1192"/>
      <c r="D527" s="1192"/>
      <c r="E527" s="1192"/>
      <c r="F527" s="1192"/>
      <c r="G527" s="1192"/>
      <c r="H527" s="1192"/>
      <c r="I527" s="1192"/>
      <c r="J527" s="585"/>
      <c r="K527" s="585"/>
      <c r="L527" s="585"/>
      <c r="M527" s="585"/>
      <c r="N527" s="585"/>
      <c r="O527" s="585"/>
      <c r="P527" s="585"/>
      <c r="Q527" s="585"/>
      <c r="R527" s="585"/>
      <c r="S527" s="585"/>
      <c r="T527" s="585"/>
      <c r="U527" s="585"/>
      <c r="V527" s="585"/>
      <c r="W527" s="585"/>
    </row>
    <row r="528" spans="1:23" s="47" customFormat="1" ht="33.75" customHeight="1">
      <c r="A528" s="1189" t="s">
        <v>531</v>
      </c>
      <c r="B528" s="1189"/>
      <c r="C528" s="1189"/>
      <c r="D528" s="1189"/>
      <c r="E528" s="1189"/>
      <c r="F528" s="1189"/>
      <c r="G528" s="1189"/>
      <c r="H528" s="1189"/>
      <c r="I528" s="1189"/>
      <c r="J528" s="927"/>
      <c r="K528" s="927"/>
      <c r="L528" s="927"/>
      <c r="M528" s="927"/>
      <c r="N528" s="927"/>
      <c r="O528" s="927"/>
      <c r="P528" s="927"/>
      <c r="Q528" s="927"/>
      <c r="R528" s="927"/>
      <c r="S528" s="927"/>
      <c r="T528" s="927"/>
      <c r="U528" s="927"/>
      <c r="V528" s="927"/>
      <c r="W528" s="927"/>
    </row>
    <row r="529" spans="1:23" s="47" customFormat="1" ht="49.5" customHeight="1">
      <c r="A529" s="1189" t="s">
        <v>140</v>
      </c>
      <c r="B529" s="1189"/>
      <c r="C529" s="1189"/>
      <c r="D529" s="1189"/>
      <c r="E529" s="1189"/>
      <c r="F529" s="1189"/>
      <c r="G529" s="1189"/>
      <c r="H529" s="1189"/>
      <c r="I529" s="1189"/>
      <c r="J529" s="927"/>
      <c r="K529" s="927"/>
      <c r="L529" s="927"/>
      <c r="M529" s="927"/>
      <c r="N529" s="927"/>
      <c r="O529" s="927"/>
      <c r="P529" s="927"/>
      <c r="Q529" s="927"/>
      <c r="R529" s="927"/>
      <c r="S529" s="927"/>
      <c r="T529" s="927"/>
      <c r="U529" s="927"/>
      <c r="V529" s="927"/>
      <c r="W529" s="927"/>
    </row>
    <row r="530" spans="1:23" s="47" customFormat="1" ht="35.25" customHeight="1">
      <c r="A530" s="1189" t="s">
        <v>550</v>
      </c>
      <c r="B530" s="1189"/>
      <c r="C530" s="1189"/>
      <c r="D530" s="1189"/>
      <c r="E530" s="1189"/>
      <c r="F530" s="1189"/>
      <c r="G530" s="1189"/>
      <c r="H530" s="1189"/>
      <c r="I530" s="1189"/>
      <c r="J530" s="585"/>
      <c r="K530" s="585"/>
      <c r="L530" s="585"/>
      <c r="M530" s="585"/>
      <c r="N530" s="585"/>
      <c r="O530" s="585"/>
      <c r="P530" s="585"/>
      <c r="Q530" s="585"/>
      <c r="R530" s="585"/>
      <c r="S530" s="585"/>
      <c r="T530" s="585"/>
      <c r="U530" s="585"/>
      <c r="V530" s="585"/>
      <c r="W530" s="585"/>
    </row>
    <row r="531" spans="1:23" s="47" customFormat="1" ht="258" customHeight="1">
      <c r="A531" s="1189" t="s">
        <v>179</v>
      </c>
      <c r="B531" s="1189"/>
      <c r="C531" s="1189"/>
      <c r="D531" s="1189"/>
      <c r="E531" s="1189"/>
      <c r="F531" s="1189"/>
      <c r="G531" s="1189"/>
      <c r="H531" s="1189"/>
      <c r="I531" s="1189"/>
      <c r="J531" s="585"/>
      <c r="K531" s="585"/>
      <c r="L531" s="585"/>
      <c r="M531" s="585"/>
      <c r="N531" s="585"/>
      <c r="O531" s="585"/>
      <c r="P531" s="585"/>
      <c r="Q531" s="585"/>
      <c r="R531" s="585"/>
      <c r="S531" s="585"/>
      <c r="T531" s="585"/>
      <c r="U531" s="585"/>
      <c r="V531" s="585"/>
      <c r="W531" s="585"/>
    </row>
    <row r="532" spans="1:23" s="47" customFormat="1" ht="33" customHeight="1">
      <c r="A532" s="1189" t="s">
        <v>141</v>
      </c>
      <c r="B532" s="1189"/>
      <c r="C532" s="1189"/>
      <c r="D532" s="1189"/>
      <c r="E532" s="1189"/>
      <c r="F532" s="1189"/>
      <c r="G532" s="1189"/>
      <c r="H532" s="1189"/>
      <c r="I532" s="1189"/>
      <c r="J532" s="585"/>
      <c r="K532" s="585"/>
      <c r="L532" s="585"/>
      <c r="M532" s="585"/>
      <c r="N532" s="585"/>
      <c r="O532" s="585"/>
      <c r="P532" s="585"/>
      <c r="Q532" s="585"/>
      <c r="R532" s="585"/>
      <c r="S532" s="585"/>
      <c r="T532" s="585"/>
      <c r="U532" s="585"/>
      <c r="V532" s="585"/>
      <c r="W532" s="585"/>
    </row>
    <row r="533" spans="1:23" s="47" customFormat="1" ht="20.25" customHeight="1">
      <c r="A533" s="1189" t="s">
        <v>142</v>
      </c>
      <c r="B533" s="1189"/>
      <c r="C533" s="1189"/>
      <c r="D533" s="1189"/>
      <c r="E533" s="1189"/>
      <c r="F533" s="1189"/>
      <c r="G533" s="1189"/>
      <c r="H533" s="1189"/>
      <c r="I533" s="1189"/>
      <c r="J533" s="585"/>
      <c r="K533" s="585"/>
      <c r="L533" s="585"/>
      <c r="M533" s="585"/>
      <c r="N533" s="585"/>
      <c r="O533" s="585"/>
      <c r="P533" s="585"/>
      <c r="Q533" s="585"/>
      <c r="R533" s="585"/>
      <c r="S533" s="585"/>
      <c r="T533" s="585"/>
      <c r="U533" s="585"/>
      <c r="V533" s="585"/>
      <c r="W533" s="585"/>
    </row>
    <row r="534" spans="1:23" s="47" customFormat="1" ht="18" customHeight="1">
      <c r="A534" s="585"/>
      <c r="B534" s="585"/>
      <c r="C534" s="585"/>
      <c r="D534" s="585"/>
      <c r="E534" s="585"/>
      <c r="F534" s="586"/>
      <c r="G534" s="587"/>
      <c r="H534" s="588"/>
      <c r="I534" s="588"/>
      <c r="J534" s="585"/>
      <c r="K534" s="585"/>
      <c r="L534" s="585"/>
      <c r="M534" s="585"/>
      <c r="N534" s="585"/>
      <c r="O534" s="585"/>
      <c r="P534" s="585"/>
      <c r="Q534" s="585"/>
      <c r="R534" s="585"/>
      <c r="S534" s="585"/>
      <c r="T534" s="585"/>
      <c r="U534" s="585"/>
      <c r="V534" s="585"/>
      <c r="W534" s="585"/>
    </row>
    <row r="535" spans="1:23" s="47" customFormat="1" ht="65.25" customHeight="1">
      <c r="A535" s="585" t="s">
        <v>143</v>
      </c>
      <c r="B535" s="1193" t="s">
        <v>1668</v>
      </c>
      <c r="C535" s="1193"/>
      <c r="D535" s="1193"/>
      <c r="E535" s="1193"/>
      <c r="F535" s="1193"/>
      <c r="G535" s="1193"/>
      <c r="H535" s="1193"/>
      <c r="I535" s="588"/>
      <c r="J535" s="585"/>
      <c r="K535" s="585"/>
      <c r="L535" s="585"/>
      <c r="M535" s="585"/>
      <c r="N535" s="585"/>
      <c r="O535" s="585"/>
      <c r="P535" s="585"/>
      <c r="Q535" s="585"/>
      <c r="R535" s="585"/>
      <c r="S535" s="585"/>
      <c r="T535" s="585"/>
      <c r="U535" s="585"/>
      <c r="V535" s="585"/>
      <c r="W535" s="585"/>
    </row>
    <row r="536" spans="1:23" s="47" customFormat="1" ht="22.5" customHeight="1">
      <c r="A536" s="585"/>
      <c r="B536" s="1189"/>
      <c r="C536" s="1189"/>
      <c r="D536" s="1189"/>
      <c r="E536" s="585"/>
      <c r="F536" s="51" t="s">
        <v>95</v>
      </c>
      <c r="G536" s="587">
        <v>9</v>
      </c>
      <c r="H536" s="942"/>
      <c r="I536" s="942">
        <f>H536*G536</f>
        <v>0</v>
      </c>
      <c r="J536" s="585"/>
      <c r="K536" s="585"/>
      <c r="L536" s="585"/>
      <c r="M536" s="585"/>
      <c r="N536" s="585"/>
      <c r="O536" s="585"/>
      <c r="P536" s="585"/>
      <c r="Q536" s="585"/>
      <c r="R536" s="585"/>
      <c r="S536" s="585"/>
      <c r="T536" s="585"/>
      <c r="U536" s="585"/>
      <c r="V536" s="585"/>
      <c r="W536" s="585"/>
    </row>
    <row r="537" spans="1:23" s="47" customFormat="1" ht="48.75" customHeight="1">
      <c r="A537" s="927" t="s">
        <v>239</v>
      </c>
      <c r="B537" s="1193" t="s">
        <v>1667</v>
      </c>
      <c r="C537" s="1193"/>
      <c r="D537" s="1193"/>
      <c r="E537" s="1193"/>
      <c r="F537" s="1193"/>
      <c r="G537" s="1193"/>
      <c r="H537" s="1193"/>
      <c r="I537" s="588"/>
      <c r="J537" s="585"/>
      <c r="K537" s="585"/>
      <c r="L537" s="585"/>
      <c r="M537" s="585"/>
      <c r="N537" s="585"/>
      <c r="O537" s="585"/>
      <c r="P537" s="585"/>
      <c r="Q537" s="585"/>
      <c r="R537" s="585"/>
      <c r="S537" s="585"/>
      <c r="T537" s="585"/>
      <c r="U537" s="585"/>
      <c r="V537" s="585"/>
      <c r="W537" s="585"/>
    </row>
    <row r="538" spans="1:23" s="47" customFormat="1" ht="20.25" customHeight="1">
      <c r="A538" s="585"/>
      <c r="B538" s="1189"/>
      <c r="C538" s="1189"/>
      <c r="D538" s="1189"/>
      <c r="E538" s="585"/>
      <c r="F538" s="51" t="s">
        <v>95</v>
      </c>
      <c r="G538" s="587">
        <v>19</v>
      </c>
      <c r="H538" s="942"/>
      <c r="I538" s="942">
        <f>H538*G538</f>
        <v>0</v>
      </c>
      <c r="J538" s="585"/>
      <c r="K538" s="585"/>
      <c r="L538" s="585"/>
      <c r="M538" s="585"/>
      <c r="N538" s="585"/>
      <c r="O538" s="585"/>
      <c r="P538" s="585"/>
      <c r="Q538" s="585"/>
      <c r="R538" s="585"/>
      <c r="S538" s="585"/>
      <c r="T538" s="585"/>
      <c r="U538" s="585"/>
      <c r="V538" s="585"/>
      <c r="W538" s="585"/>
    </row>
    <row r="539" spans="1:23" s="47" customFormat="1" ht="67.5" customHeight="1">
      <c r="A539" s="927" t="s">
        <v>144</v>
      </c>
      <c r="B539" s="1189" t="s">
        <v>394</v>
      </c>
      <c r="C539" s="1189"/>
      <c r="D539" s="1189"/>
      <c r="E539" s="1189"/>
      <c r="F539" s="1189"/>
      <c r="G539" s="1189"/>
      <c r="H539" s="1189"/>
      <c r="I539" s="588"/>
      <c r="J539" s="585"/>
      <c r="K539" s="585"/>
      <c r="L539" s="585"/>
      <c r="M539" s="585"/>
      <c r="N539" s="585"/>
      <c r="O539" s="585"/>
      <c r="P539" s="585"/>
      <c r="Q539" s="585"/>
      <c r="R539" s="585"/>
      <c r="S539" s="585"/>
      <c r="T539" s="585"/>
      <c r="U539" s="585"/>
      <c r="V539" s="585"/>
      <c r="W539" s="585"/>
    </row>
    <row r="540" spans="1:23" s="47" customFormat="1">
      <c r="A540" s="927"/>
      <c r="B540" s="927"/>
      <c r="C540" s="927"/>
      <c r="D540" s="927"/>
      <c r="E540" s="927"/>
      <c r="F540" s="51" t="s">
        <v>95</v>
      </c>
      <c r="G540" s="587">
        <v>4</v>
      </c>
      <c r="H540" s="942"/>
      <c r="I540" s="942">
        <f>G540*H540</f>
        <v>0</v>
      </c>
      <c r="J540" s="585"/>
      <c r="K540" s="585"/>
      <c r="L540" s="585"/>
      <c r="M540" s="585"/>
      <c r="N540" s="585"/>
      <c r="O540" s="585"/>
      <c r="P540" s="585"/>
      <c r="Q540" s="585"/>
      <c r="R540" s="585"/>
      <c r="S540" s="585"/>
      <c r="T540" s="585"/>
      <c r="U540" s="585"/>
      <c r="V540" s="585"/>
      <c r="W540" s="585"/>
    </row>
    <row r="541" spans="1:23" s="47" customFormat="1">
      <c r="A541" s="927"/>
      <c r="B541" s="927"/>
      <c r="C541" s="927"/>
      <c r="D541" s="927"/>
      <c r="E541" s="927"/>
      <c r="F541" s="586"/>
      <c r="G541" s="587"/>
      <c r="H541" s="588"/>
      <c r="I541" s="588"/>
      <c r="J541" s="585"/>
      <c r="K541" s="585"/>
      <c r="L541" s="585"/>
      <c r="M541" s="585"/>
      <c r="N541" s="585"/>
      <c r="O541" s="585"/>
      <c r="P541" s="585"/>
      <c r="Q541" s="585"/>
      <c r="R541" s="585"/>
      <c r="S541" s="585"/>
      <c r="T541" s="585"/>
      <c r="U541" s="585"/>
      <c r="V541" s="585"/>
      <c r="W541" s="585"/>
    </row>
    <row r="542" spans="1:23" s="47" customFormat="1" ht="18.75" customHeight="1">
      <c r="A542" s="1200" t="s">
        <v>147</v>
      </c>
      <c r="B542" s="1200"/>
      <c r="C542" s="1200"/>
      <c r="D542" s="1200"/>
      <c r="E542" s="1200"/>
      <c r="F542" s="1200"/>
      <c r="G542" s="1200"/>
      <c r="H542" s="1200"/>
      <c r="I542" s="950">
        <f>SUM(I535:I540)</f>
        <v>0</v>
      </c>
      <c r="J542" s="585"/>
      <c r="K542" s="585"/>
      <c r="L542" s="585"/>
      <c r="M542" s="585"/>
      <c r="N542" s="585"/>
      <c r="O542" s="585"/>
      <c r="P542" s="585"/>
      <c r="Q542" s="585"/>
      <c r="R542" s="585"/>
      <c r="S542" s="585"/>
      <c r="T542" s="585"/>
      <c r="U542" s="585"/>
      <c r="V542" s="585"/>
      <c r="W542" s="585"/>
    </row>
    <row r="543" spans="1:23" s="5" customFormat="1" ht="24" customHeight="1">
      <c r="A543" s="1192" t="s">
        <v>375</v>
      </c>
      <c r="B543" s="1192"/>
      <c r="C543" s="1192"/>
      <c r="D543" s="1192"/>
      <c r="E543" s="1192"/>
      <c r="F543" s="1192"/>
      <c r="G543" s="1192"/>
      <c r="H543" s="1192"/>
      <c r="I543" s="1192"/>
      <c r="J543" s="2"/>
      <c r="K543" s="2"/>
      <c r="L543" s="2"/>
      <c r="M543" s="2"/>
      <c r="N543" s="2"/>
      <c r="O543" s="2"/>
      <c r="P543" s="2"/>
      <c r="Q543" s="2"/>
      <c r="R543" s="2"/>
      <c r="S543" s="2"/>
      <c r="T543" s="2"/>
      <c r="U543" s="2"/>
      <c r="V543" s="2"/>
      <c r="W543" s="2"/>
    </row>
    <row r="544" spans="1:23" s="5" customFormat="1" ht="31.5" customHeight="1">
      <c r="A544" s="1198" t="s">
        <v>531</v>
      </c>
      <c r="B544" s="1198"/>
      <c r="C544" s="1198"/>
      <c r="D544" s="1198"/>
      <c r="E544" s="1198"/>
      <c r="F544" s="1198"/>
      <c r="G544" s="1198"/>
      <c r="H544" s="1198"/>
      <c r="I544" s="1198"/>
      <c r="J544" s="2"/>
      <c r="K544" s="2"/>
      <c r="L544" s="2"/>
      <c r="M544" s="2"/>
      <c r="N544" s="2"/>
      <c r="O544" s="2"/>
      <c r="P544" s="2"/>
      <c r="Q544" s="2"/>
      <c r="R544" s="2"/>
      <c r="S544" s="2"/>
      <c r="T544" s="2"/>
      <c r="U544" s="2"/>
      <c r="V544" s="2"/>
      <c r="W544" s="2"/>
    </row>
    <row r="545" spans="1:23" s="5" customFormat="1" ht="125.25" customHeight="1">
      <c r="A545" s="1189" t="s">
        <v>180</v>
      </c>
      <c r="B545" s="1189"/>
      <c r="C545" s="1189"/>
      <c r="D545" s="1189"/>
      <c r="E545" s="1189"/>
      <c r="F545" s="1189"/>
      <c r="G545" s="1189"/>
      <c r="H545" s="1189"/>
      <c r="I545" s="1189"/>
      <c r="J545" s="2"/>
      <c r="K545" s="2"/>
      <c r="L545" s="2"/>
      <c r="M545" s="2"/>
      <c r="N545" s="2"/>
      <c r="O545" s="2"/>
      <c r="P545" s="2"/>
      <c r="Q545" s="2"/>
      <c r="R545" s="2"/>
      <c r="S545" s="2"/>
      <c r="T545" s="2"/>
      <c r="U545" s="2"/>
      <c r="V545" s="2"/>
      <c r="W545" s="2"/>
    </row>
    <row r="546" spans="1:23" s="5" customFormat="1" ht="106.5" customHeight="1">
      <c r="A546" s="1189" t="s">
        <v>181</v>
      </c>
      <c r="B546" s="1189"/>
      <c r="C546" s="1189"/>
      <c r="D546" s="1189"/>
      <c r="E546" s="1189"/>
      <c r="F546" s="1189"/>
      <c r="G546" s="1189"/>
      <c r="H546" s="1189"/>
      <c r="I546" s="1189"/>
      <c r="J546" s="26"/>
      <c r="K546" s="26"/>
      <c r="L546" s="26"/>
      <c r="M546" s="26"/>
      <c r="N546" s="26"/>
      <c r="O546" s="26"/>
      <c r="P546" s="26"/>
      <c r="Q546" s="26"/>
      <c r="R546" s="26"/>
      <c r="S546" s="26"/>
      <c r="T546" s="26"/>
      <c r="U546" s="26"/>
      <c r="V546" s="26"/>
      <c r="W546" s="26"/>
    </row>
    <row r="547" spans="1:23" s="5" customFormat="1" ht="111.75" customHeight="1">
      <c r="A547" s="1189" t="s">
        <v>1908</v>
      </c>
      <c r="B547" s="1189"/>
      <c r="C547" s="1189"/>
      <c r="D547" s="1189"/>
      <c r="E547" s="1189"/>
      <c r="F547" s="1189"/>
      <c r="G547" s="1189"/>
      <c r="H547" s="1189"/>
      <c r="I547" s="1189"/>
      <c r="J547" s="2"/>
      <c r="K547" s="2"/>
      <c r="L547" s="2"/>
      <c r="M547" s="2"/>
      <c r="N547" s="2"/>
      <c r="O547" s="2"/>
      <c r="P547" s="2"/>
      <c r="Q547" s="2"/>
      <c r="R547" s="2"/>
      <c r="S547" s="2"/>
      <c r="T547" s="2"/>
      <c r="U547" s="2"/>
      <c r="V547" s="2"/>
      <c r="W547" s="2"/>
    </row>
    <row r="548" spans="1:23" s="5" customFormat="1" ht="16.5" customHeight="1">
      <c r="A548" s="585"/>
      <c r="B548" s="2"/>
      <c r="C548" s="2"/>
      <c r="D548" s="2"/>
      <c r="E548" s="2"/>
      <c r="F548" s="53"/>
      <c r="G548" s="54"/>
      <c r="H548" s="45"/>
      <c r="I548" s="45"/>
      <c r="J548" s="26"/>
      <c r="K548" s="26"/>
      <c r="L548" s="26"/>
      <c r="M548" s="26"/>
      <c r="N548" s="26"/>
      <c r="O548" s="26"/>
      <c r="P548" s="26"/>
      <c r="Q548" s="26"/>
      <c r="R548" s="26"/>
      <c r="S548" s="26"/>
      <c r="T548" s="26"/>
      <c r="U548" s="26"/>
      <c r="V548" s="26"/>
      <c r="W548" s="26"/>
    </row>
    <row r="549" spans="1:23" s="5" customFormat="1" ht="95.25" customHeight="1">
      <c r="A549" s="585" t="s">
        <v>145</v>
      </c>
      <c r="B549" s="1193" t="s">
        <v>425</v>
      </c>
      <c r="C549" s="1188"/>
      <c r="D549" s="1188"/>
      <c r="E549" s="1188"/>
      <c r="F549" s="1188"/>
      <c r="G549" s="1188"/>
      <c r="H549" s="1188"/>
      <c r="I549" s="45"/>
      <c r="J549" s="2"/>
      <c r="K549" s="2"/>
      <c r="L549" s="2"/>
      <c r="M549" s="2"/>
      <c r="N549" s="2"/>
      <c r="O549" s="2"/>
      <c r="P549" s="2"/>
      <c r="Q549" s="2"/>
      <c r="R549" s="2"/>
      <c r="S549" s="2"/>
      <c r="T549" s="2"/>
      <c r="U549" s="2"/>
      <c r="V549" s="2"/>
      <c r="W549" s="2"/>
    </row>
    <row r="550" spans="1:23" s="5" customFormat="1" ht="19.5" customHeight="1">
      <c r="A550" s="585"/>
      <c r="B550" s="585"/>
      <c r="C550" s="585"/>
      <c r="D550" s="585"/>
      <c r="E550" s="585"/>
      <c r="F550" s="586" t="s">
        <v>90</v>
      </c>
      <c r="G550" s="587">
        <v>500</v>
      </c>
      <c r="H550" s="942"/>
      <c r="I550" s="942">
        <f>H550*G550</f>
        <v>0</v>
      </c>
    </row>
    <row r="551" spans="1:23" s="5" customFormat="1" ht="94.5" customHeight="1">
      <c r="A551" s="585" t="s">
        <v>146</v>
      </c>
      <c r="B551" s="1193" t="s">
        <v>237</v>
      </c>
      <c r="C551" s="1188"/>
      <c r="D551" s="1188"/>
      <c r="E551" s="1188"/>
      <c r="F551" s="1188"/>
      <c r="G551" s="1188"/>
      <c r="H551" s="1188"/>
      <c r="I551" s="600"/>
    </row>
    <row r="552" spans="1:23" s="5" customFormat="1" ht="16.5" customHeight="1">
      <c r="A552" s="585"/>
      <c r="B552" s="585"/>
      <c r="C552" s="585"/>
      <c r="D552" s="585"/>
      <c r="E552" s="585"/>
      <c r="F552" s="586" t="s">
        <v>90</v>
      </c>
      <c r="G552" s="587">
        <v>225</v>
      </c>
      <c r="H552" s="942"/>
      <c r="I552" s="942">
        <f>H552*G552</f>
        <v>0</v>
      </c>
    </row>
    <row r="553" spans="1:23" s="5" customFormat="1">
      <c r="A553" s="585"/>
      <c r="B553" s="2"/>
      <c r="C553" s="2"/>
      <c r="D553" s="2"/>
      <c r="E553" s="2"/>
      <c r="F553" s="53"/>
      <c r="G553" s="54"/>
      <c r="H553" s="45"/>
      <c r="I553" s="45"/>
    </row>
    <row r="554" spans="1:23" s="5" customFormat="1" ht="30" customHeight="1">
      <c r="A554" s="1195" t="s">
        <v>551</v>
      </c>
      <c r="B554" s="1196"/>
      <c r="C554" s="1196"/>
      <c r="D554" s="1196"/>
      <c r="E554" s="1196"/>
      <c r="F554" s="1196"/>
      <c r="G554" s="1196"/>
      <c r="H554" s="1197"/>
      <c r="I554" s="951">
        <f>SUM(I550:I552)</f>
        <v>0</v>
      </c>
    </row>
    <row r="555" spans="1:23" s="5" customFormat="1" ht="37.5" customHeight="1">
      <c r="A555" s="47"/>
      <c r="B555" s="47"/>
      <c r="C555" s="47"/>
      <c r="D555" s="47"/>
      <c r="E555" s="47"/>
      <c r="F555" s="51"/>
      <c r="G555" s="48"/>
      <c r="H555" s="46"/>
      <c r="I555" s="46"/>
    </row>
    <row r="556" spans="1:23" s="5" customFormat="1" ht="18.75" customHeight="1">
      <c r="A556" s="47"/>
      <c r="B556" s="47"/>
      <c r="C556" s="47"/>
      <c r="D556" s="47"/>
      <c r="E556" s="47"/>
      <c r="F556" s="51"/>
      <c r="G556" s="48"/>
      <c r="H556" s="46"/>
      <c r="I556" s="46"/>
      <c r="J556" s="2"/>
      <c r="K556" s="2"/>
      <c r="L556" s="2"/>
      <c r="M556" s="2"/>
      <c r="N556" s="2"/>
      <c r="O556" s="2"/>
      <c r="P556" s="2"/>
      <c r="Q556" s="2"/>
      <c r="R556" s="2"/>
      <c r="S556" s="2"/>
      <c r="T556" s="2"/>
      <c r="U556" s="2"/>
      <c r="V556" s="2"/>
      <c r="W556" s="2"/>
    </row>
    <row r="557" spans="1:23" s="5" customFormat="1" ht="21.75" customHeight="1">
      <c r="A557" s="1192" t="s">
        <v>552</v>
      </c>
      <c r="B557" s="1192"/>
      <c r="C557" s="1192"/>
      <c r="D557" s="1192"/>
      <c r="E557" s="1192"/>
      <c r="F557" s="1192"/>
      <c r="G557" s="1192"/>
      <c r="H557" s="1192"/>
      <c r="I557" s="1192"/>
      <c r="J557" s="2"/>
      <c r="K557" s="2"/>
      <c r="L557" s="2"/>
      <c r="M557" s="2"/>
      <c r="N557" s="2"/>
      <c r="O557" s="2"/>
      <c r="P557" s="2"/>
      <c r="Q557" s="2"/>
      <c r="R557" s="2"/>
      <c r="S557" s="2"/>
      <c r="T557" s="2"/>
      <c r="U557" s="2"/>
      <c r="V557" s="2"/>
      <c r="W557" s="2"/>
    </row>
    <row r="558" spans="1:23" s="5" customFormat="1" ht="31.5" customHeight="1">
      <c r="A558" s="1198" t="s">
        <v>531</v>
      </c>
      <c r="B558" s="1198"/>
      <c r="C558" s="1198"/>
      <c r="D558" s="1198"/>
      <c r="E558" s="1198"/>
      <c r="F558" s="1198"/>
      <c r="G558" s="1198"/>
      <c r="H558" s="1198"/>
      <c r="I558" s="1198"/>
      <c r="J558" s="31"/>
      <c r="K558" s="31"/>
      <c r="L558" s="31"/>
      <c r="M558" s="31"/>
      <c r="N558" s="31"/>
      <c r="O558" s="31"/>
      <c r="P558" s="31"/>
      <c r="Q558" s="31"/>
      <c r="R558" s="31"/>
      <c r="S558" s="31"/>
      <c r="T558" s="31"/>
      <c r="U558" s="31"/>
      <c r="V558" s="31"/>
      <c r="W558" s="31"/>
    </row>
    <row r="559" spans="1:23" s="5" customFormat="1" ht="18" customHeight="1">
      <c r="A559" s="1189" t="s">
        <v>553</v>
      </c>
      <c r="B559" s="1189"/>
      <c r="C559" s="1189"/>
      <c r="D559" s="1189"/>
      <c r="E559" s="1189"/>
      <c r="F559" s="1189"/>
      <c r="G559" s="1189"/>
      <c r="H559" s="1189"/>
      <c r="I559" s="1189"/>
      <c r="J559" s="31"/>
      <c r="K559" s="31"/>
      <c r="L559" s="31"/>
      <c r="M559" s="31"/>
      <c r="N559" s="31"/>
      <c r="O559" s="31"/>
      <c r="P559" s="31"/>
      <c r="Q559" s="31"/>
      <c r="R559" s="31"/>
      <c r="S559" s="31"/>
      <c r="T559" s="31"/>
      <c r="U559" s="31"/>
      <c r="V559" s="31"/>
      <c r="W559" s="31"/>
    </row>
    <row r="560" spans="1:23" s="5" customFormat="1" ht="76.5" customHeight="1">
      <c r="A560" s="1189" t="s">
        <v>182</v>
      </c>
      <c r="B560" s="1189"/>
      <c r="C560" s="1189"/>
      <c r="D560" s="1189"/>
      <c r="E560" s="1189"/>
      <c r="F560" s="1189"/>
      <c r="G560" s="1189"/>
      <c r="H560" s="1189"/>
      <c r="I560" s="1189"/>
      <c r="J560" s="2"/>
      <c r="K560" s="2"/>
      <c r="L560" s="2"/>
      <c r="M560" s="2"/>
      <c r="N560" s="2"/>
      <c r="O560" s="2"/>
      <c r="P560" s="2"/>
      <c r="Q560" s="2"/>
      <c r="R560" s="2"/>
      <c r="S560" s="2"/>
      <c r="T560" s="2"/>
      <c r="U560" s="2"/>
      <c r="V560" s="2"/>
      <c r="W560" s="2"/>
    </row>
    <row r="561" spans="1:23" s="5" customFormat="1" ht="63" customHeight="1">
      <c r="A561" s="1189" t="s">
        <v>150</v>
      </c>
      <c r="B561" s="1189"/>
      <c r="C561" s="1189"/>
      <c r="D561" s="1189"/>
      <c r="E561" s="1189"/>
      <c r="F561" s="1189"/>
      <c r="G561" s="1189"/>
      <c r="H561" s="1189"/>
      <c r="I561" s="1189"/>
      <c r="J561" s="2"/>
      <c r="K561" s="2"/>
      <c r="L561" s="2"/>
      <c r="M561" s="2"/>
      <c r="N561" s="2"/>
      <c r="O561" s="2"/>
      <c r="P561" s="2"/>
      <c r="Q561" s="2"/>
      <c r="R561" s="2"/>
      <c r="S561" s="2"/>
      <c r="T561" s="2"/>
      <c r="U561" s="2"/>
      <c r="V561" s="2"/>
      <c r="W561" s="2"/>
    </row>
    <row r="562" spans="1:23" s="5" customFormat="1" ht="48.75" customHeight="1">
      <c r="A562" s="1189" t="s">
        <v>340</v>
      </c>
      <c r="B562" s="1189"/>
      <c r="C562" s="1189"/>
      <c r="D562" s="1189"/>
      <c r="E562" s="1189"/>
      <c r="F562" s="1189"/>
      <c r="G562" s="1189"/>
      <c r="H562" s="1189"/>
      <c r="I562" s="1189"/>
      <c r="J562" s="2"/>
      <c r="K562" s="2"/>
      <c r="L562" s="2"/>
      <c r="M562" s="2"/>
      <c r="N562" s="2"/>
      <c r="O562" s="2"/>
      <c r="P562" s="2"/>
      <c r="Q562" s="2"/>
      <c r="R562" s="2"/>
      <c r="S562" s="2"/>
      <c r="T562" s="2"/>
      <c r="U562" s="2"/>
      <c r="V562" s="2"/>
      <c r="W562" s="2"/>
    </row>
    <row r="563" spans="1:23" s="5" customFormat="1" ht="108.75" customHeight="1">
      <c r="A563" s="1189" t="s">
        <v>554</v>
      </c>
      <c r="B563" s="1189"/>
      <c r="C563" s="1189"/>
      <c r="D563" s="1189"/>
      <c r="E563" s="1189"/>
      <c r="F563" s="1189"/>
      <c r="G563" s="1189"/>
      <c r="H563" s="1189"/>
      <c r="I563" s="1189"/>
    </row>
    <row r="564" spans="1:23" s="5" customFormat="1" ht="81" customHeight="1">
      <c r="A564" s="1189" t="s">
        <v>559</v>
      </c>
      <c r="B564" s="1189"/>
      <c r="C564" s="1189"/>
      <c r="D564" s="1189"/>
      <c r="E564" s="1189"/>
      <c r="F564" s="1189"/>
      <c r="G564" s="1189"/>
      <c r="H564" s="1189"/>
      <c r="I564" s="1189"/>
    </row>
    <row r="565" spans="1:23" s="5" customFormat="1" ht="18" customHeight="1">
      <c r="A565" s="585"/>
      <c r="B565" s="2"/>
      <c r="C565" s="2"/>
      <c r="D565" s="2"/>
      <c r="E565" s="2"/>
      <c r="F565" s="53"/>
      <c r="G565" s="54"/>
      <c r="H565" s="45"/>
      <c r="I565" s="45"/>
    </row>
    <row r="566" spans="1:23" s="5" customFormat="1" ht="143.25" customHeight="1">
      <c r="A566" s="585" t="s">
        <v>148</v>
      </c>
      <c r="B566" s="1193" t="s">
        <v>433</v>
      </c>
      <c r="C566" s="1193"/>
      <c r="D566" s="1193"/>
      <c r="E566" s="1193"/>
      <c r="F566" s="1193"/>
      <c r="G566" s="1193"/>
      <c r="H566" s="1193"/>
      <c r="I566" s="45"/>
    </row>
    <row r="567" spans="1:23" s="5" customFormat="1" ht="18.75" customHeight="1">
      <c r="A567" s="47"/>
      <c r="B567" s="1189" t="s">
        <v>1626</v>
      </c>
      <c r="C567" s="1189"/>
      <c r="D567" s="1189"/>
      <c r="E567" s="47"/>
      <c r="F567" s="43" t="s">
        <v>95</v>
      </c>
      <c r="G567" s="48">
        <v>48</v>
      </c>
      <c r="H567" s="941"/>
      <c r="I567" s="941">
        <f>H567*G567</f>
        <v>0</v>
      </c>
    </row>
    <row r="568" spans="1:23" s="5" customFormat="1" ht="18.75" customHeight="1">
      <c r="A568" s="47"/>
      <c r="B568" s="1189" t="s">
        <v>1627</v>
      </c>
      <c r="C568" s="1189"/>
      <c r="D568" s="1189"/>
      <c r="E568" s="47"/>
      <c r="F568" s="43" t="s">
        <v>95</v>
      </c>
      <c r="G568" s="48">
        <v>15</v>
      </c>
      <c r="H568" s="941"/>
      <c r="I568" s="941">
        <f>H568*G568</f>
        <v>0</v>
      </c>
    </row>
    <row r="569" spans="1:23" s="5" customFormat="1" ht="52.5" customHeight="1">
      <c r="A569" s="589" t="s">
        <v>149</v>
      </c>
      <c r="B569" s="1193" t="s">
        <v>434</v>
      </c>
      <c r="C569" s="1193"/>
      <c r="D569" s="1193"/>
      <c r="E569" s="1193"/>
      <c r="F569" s="1193"/>
      <c r="G569" s="1193"/>
      <c r="H569" s="1193"/>
      <c r="I569" s="46"/>
    </row>
    <row r="570" spans="1:23" s="5" customFormat="1" ht="18" customHeight="1">
      <c r="A570" s="47"/>
      <c r="B570" s="1189" t="s">
        <v>1626</v>
      </c>
      <c r="C570" s="1189"/>
      <c r="D570" s="1189"/>
      <c r="E570" s="47"/>
      <c r="F570" s="43" t="s">
        <v>95</v>
      </c>
      <c r="G570" s="48">
        <v>13</v>
      </c>
      <c r="H570" s="941"/>
      <c r="I570" s="941">
        <f>H570*G570</f>
        <v>0</v>
      </c>
    </row>
    <row r="571" spans="1:23" s="5" customFormat="1" ht="18" customHeight="1">
      <c r="A571" s="47"/>
      <c r="B571" s="1189" t="s">
        <v>1627</v>
      </c>
      <c r="C571" s="1189"/>
      <c r="D571" s="1189"/>
      <c r="E571" s="47"/>
      <c r="F571" s="43" t="s">
        <v>95</v>
      </c>
      <c r="G571" s="48">
        <v>3.5</v>
      </c>
      <c r="H571" s="941"/>
      <c r="I571" s="941">
        <f>H571*G571</f>
        <v>0</v>
      </c>
    </row>
    <row r="572" spans="1:23" s="5" customFormat="1" ht="63.75" customHeight="1">
      <c r="A572" s="589" t="s">
        <v>555</v>
      </c>
      <c r="B572" s="1193" t="s">
        <v>435</v>
      </c>
      <c r="C572" s="1188"/>
      <c r="D572" s="1188"/>
      <c r="E572" s="1188"/>
      <c r="F572" s="1188"/>
      <c r="G572" s="1188"/>
      <c r="H572" s="1188"/>
      <c r="I572" s="46"/>
    </row>
    <row r="573" spans="1:23" s="5" customFormat="1" ht="18.75" customHeight="1">
      <c r="A573" s="47"/>
      <c r="B573" s="1189" t="s">
        <v>436</v>
      </c>
      <c r="C573" s="1189"/>
      <c r="D573" s="1189"/>
      <c r="E573" s="47"/>
      <c r="F573" s="43" t="s">
        <v>95</v>
      </c>
      <c r="G573" s="48">
        <v>14</v>
      </c>
      <c r="H573" s="941"/>
      <c r="I573" s="941">
        <f>H573*G573</f>
        <v>0</v>
      </c>
    </row>
    <row r="574" spans="1:23" s="5" customFormat="1" ht="67.5" customHeight="1">
      <c r="A574" s="589" t="s">
        <v>556</v>
      </c>
      <c r="B574" s="1193" t="s">
        <v>437</v>
      </c>
      <c r="C574" s="1188"/>
      <c r="D574" s="1188"/>
      <c r="E574" s="1188"/>
      <c r="F574" s="1188"/>
      <c r="G574" s="1188"/>
      <c r="H574" s="1188"/>
      <c r="I574" s="46"/>
    </row>
    <row r="575" spans="1:23" s="5" customFormat="1" ht="18.75" customHeight="1">
      <c r="A575" s="47"/>
      <c r="B575" s="1189" t="s">
        <v>438</v>
      </c>
      <c r="C575" s="1189"/>
      <c r="D575" s="1189"/>
      <c r="E575" s="47"/>
      <c r="F575" s="43" t="s">
        <v>95</v>
      </c>
      <c r="G575" s="48">
        <v>12.5</v>
      </c>
      <c r="H575" s="941"/>
      <c r="I575" s="941">
        <f>H575*G575</f>
        <v>0</v>
      </c>
    </row>
    <row r="576" spans="1:23" s="5" customFormat="1" ht="65.25" customHeight="1">
      <c r="A576" s="589" t="s">
        <v>557</v>
      </c>
      <c r="B576" s="1193" t="s">
        <v>439</v>
      </c>
      <c r="C576" s="1188"/>
      <c r="D576" s="1188"/>
      <c r="E576" s="1188"/>
      <c r="F576" s="1188"/>
      <c r="G576" s="1188"/>
      <c r="H576" s="1188"/>
      <c r="I576" s="46"/>
    </row>
    <row r="577" spans="1:23" s="5" customFormat="1" ht="21" customHeight="1">
      <c r="A577" s="47"/>
      <c r="B577" s="1189" t="s">
        <v>436</v>
      </c>
      <c r="C577" s="1189"/>
      <c r="D577" s="1189"/>
      <c r="E577" s="47"/>
      <c r="F577" s="43" t="s">
        <v>95</v>
      </c>
      <c r="G577" s="48">
        <v>3</v>
      </c>
      <c r="H577" s="941"/>
      <c r="I577" s="941">
        <f t="shared" ref="I577" si="28">H577*G577</f>
        <v>0</v>
      </c>
    </row>
    <row r="578" spans="1:23" s="5" customFormat="1">
      <c r="A578" s="47"/>
      <c r="B578" s="1193"/>
      <c r="C578" s="1188"/>
      <c r="D578" s="1188"/>
      <c r="E578" s="1188"/>
      <c r="F578" s="1188"/>
      <c r="G578" s="1188"/>
      <c r="H578" s="1188"/>
      <c r="I578" s="46"/>
    </row>
    <row r="579" spans="1:23" s="5" customFormat="1">
      <c r="A579" s="1195" t="s">
        <v>558</v>
      </c>
      <c r="B579" s="1196"/>
      <c r="C579" s="1196"/>
      <c r="D579" s="1196"/>
      <c r="E579" s="1196"/>
      <c r="F579" s="1196"/>
      <c r="G579" s="1196"/>
      <c r="H579" s="1197"/>
      <c r="I579" s="951">
        <f>SUM(I567:I577)</f>
        <v>0</v>
      </c>
    </row>
    <row r="580" spans="1:23" s="5" customFormat="1" ht="17.25" customHeight="1">
      <c r="A580" s="47"/>
      <c r="B580" s="47"/>
      <c r="C580" s="47"/>
      <c r="D580" s="47"/>
      <c r="E580" s="47"/>
      <c r="F580" s="51"/>
      <c r="G580" s="48"/>
      <c r="H580" s="46"/>
      <c r="I580" s="46"/>
    </row>
    <row r="581" spans="1:23" s="47" customFormat="1" ht="17.25" customHeight="1">
      <c r="A581" s="1192" t="s">
        <v>560</v>
      </c>
      <c r="B581" s="1192"/>
      <c r="C581" s="1192"/>
      <c r="D581" s="1192"/>
      <c r="E581" s="1192"/>
      <c r="F581" s="1192"/>
      <c r="G581" s="1192"/>
      <c r="H581" s="1192"/>
      <c r="I581" s="1192"/>
      <c r="J581" s="585"/>
      <c r="K581" s="585"/>
      <c r="L581" s="585"/>
      <c r="M581" s="585"/>
      <c r="N581" s="585"/>
      <c r="O581" s="585"/>
      <c r="P581" s="585"/>
      <c r="Q581" s="585"/>
      <c r="R581" s="585"/>
      <c r="S581" s="585"/>
      <c r="T581" s="585"/>
      <c r="U581" s="585"/>
      <c r="V581" s="585"/>
      <c r="W581" s="585"/>
    </row>
    <row r="582" spans="1:23" s="47" customFormat="1" ht="41.25" customHeight="1">
      <c r="A582" s="1198" t="s">
        <v>376</v>
      </c>
      <c r="B582" s="1198"/>
      <c r="C582" s="1198"/>
      <c r="D582" s="1198"/>
      <c r="E582" s="1198"/>
      <c r="F582" s="1198"/>
      <c r="G582" s="1198"/>
      <c r="H582" s="1198"/>
      <c r="I582" s="1198"/>
      <c r="J582" s="927"/>
      <c r="K582" s="927"/>
      <c r="L582" s="927"/>
      <c r="M582" s="927"/>
      <c r="N582" s="927"/>
      <c r="O582" s="927"/>
      <c r="P582" s="927"/>
      <c r="Q582" s="927"/>
      <c r="R582" s="927"/>
      <c r="S582" s="927"/>
      <c r="T582" s="927"/>
      <c r="U582" s="927"/>
      <c r="V582" s="927"/>
      <c r="W582" s="927"/>
    </row>
    <row r="583" spans="1:23" s="47" customFormat="1" ht="17.25" customHeight="1">
      <c r="A583" s="1189" t="s">
        <v>377</v>
      </c>
      <c r="B583" s="1189"/>
      <c r="C583" s="1189"/>
      <c r="D583" s="1189"/>
      <c r="E583" s="1189"/>
      <c r="F583" s="1189"/>
      <c r="G583" s="1189"/>
      <c r="H583" s="1189"/>
      <c r="I583" s="1189"/>
      <c r="J583" s="927"/>
      <c r="K583" s="927"/>
      <c r="L583" s="927"/>
      <c r="M583" s="927"/>
      <c r="N583" s="927"/>
      <c r="O583" s="927"/>
      <c r="P583" s="927"/>
      <c r="Q583" s="927"/>
      <c r="R583" s="927"/>
      <c r="S583" s="927"/>
      <c r="T583" s="927"/>
      <c r="U583" s="927"/>
      <c r="V583" s="927"/>
      <c r="W583" s="927"/>
    </row>
    <row r="584" spans="1:23" s="47" customFormat="1" ht="15" customHeight="1">
      <c r="A584" s="1189" t="s">
        <v>378</v>
      </c>
      <c r="B584" s="1189"/>
      <c r="C584" s="1189"/>
      <c r="D584" s="1189"/>
      <c r="E584" s="1189"/>
      <c r="F584" s="1189"/>
      <c r="G584" s="1189"/>
      <c r="H584" s="1189"/>
      <c r="I584" s="1189"/>
      <c r="J584" s="1"/>
      <c r="K584" s="1"/>
      <c r="L584" s="1"/>
      <c r="M584" s="1"/>
      <c r="N584" s="1"/>
      <c r="O584" s="585"/>
      <c r="P584" s="585"/>
      <c r="Q584" s="585"/>
      <c r="R584" s="585"/>
      <c r="S584" s="585"/>
      <c r="T584" s="585"/>
      <c r="U584" s="585"/>
      <c r="V584" s="585"/>
      <c r="W584" s="585"/>
    </row>
    <row r="585" spans="1:23" s="47" customFormat="1" ht="66.75" customHeight="1">
      <c r="A585" s="1189" t="s">
        <v>379</v>
      </c>
      <c r="B585" s="1189"/>
      <c r="C585" s="1189"/>
      <c r="D585" s="1189"/>
      <c r="E585" s="1189"/>
      <c r="F585" s="1189"/>
      <c r="G585" s="1189"/>
      <c r="H585" s="1189"/>
      <c r="I585" s="1189"/>
      <c r="J585" s="1"/>
      <c r="K585" s="1"/>
      <c r="L585" s="1"/>
      <c r="M585" s="1"/>
      <c r="N585" s="1"/>
      <c r="O585" s="585"/>
      <c r="P585" s="585"/>
      <c r="Q585" s="585"/>
      <c r="R585" s="585"/>
      <c r="S585" s="585"/>
      <c r="T585" s="585"/>
      <c r="U585" s="585"/>
      <c r="V585" s="585"/>
      <c r="W585" s="585"/>
    </row>
    <row r="586" spans="1:23" s="47" customFormat="1" ht="34.5" customHeight="1">
      <c r="A586" s="1189" t="s">
        <v>141</v>
      </c>
      <c r="B586" s="1189"/>
      <c r="C586" s="1189"/>
      <c r="D586" s="1189"/>
      <c r="E586" s="1189"/>
      <c r="F586" s="1189"/>
      <c r="G586" s="1189"/>
      <c r="H586" s="1189"/>
      <c r="I586" s="588"/>
      <c r="J586" s="761"/>
      <c r="K586" s="761"/>
      <c r="L586" s="761"/>
      <c r="M586" s="761"/>
      <c r="N586" s="761"/>
      <c r="O586" s="585"/>
      <c r="P586" s="585"/>
      <c r="Q586" s="585"/>
      <c r="R586" s="585"/>
      <c r="S586" s="585"/>
      <c r="T586" s="585"/>
      <c r="U586" s="585"/>
      <c r="V586" s="585"/>
      <c r="W586" s="585"/>
    </row>
    <row r="587" spans="1:23" s="47" customFormat="1" ht="15" customHeight="1">
      <c r="A587" s="585"/>
      <c r="B587" s="585"/>
      <c r="C587" s="585"/>
      <c r="D587" s="585"/>
      <c r="E587" s="585"/>
      <c r="F587" s="586"/>
      <c r="G587" s="587"/>
      <c r="H587" s="588"/>
      <c r="I587" s="588"/>
      <c r="J587" s="761"/>
      <c r="K587" s="761"/>
      <c r="L587" s="761"/>
      <c r="M587" s="761"/>
      <c r="N587" s="761"/>
      <c r="O587" s="585"/>
      <c r="P587" s="585"/>
      <c r="Q587" s="585"/>
      <c r="R587" s="585"/>
      <c r="S587" s="585"/>
      <c r="T587" s="585"/>
      <c r="U587" s="585"/>
      <c r="V587" s="585"/>
      <c r="W587" s="585"/>
    </row>
    <row r="588" spans="1:23" s="47" customFormat="1" ht="66.75" customHeight="1">
      <c r="A588" s="585" t="s">
        <v>151</v>
      </c>
      <c r="B588" s="1191" t="s">
        <v>380</v>
      </c>
      <c r="C588" s="1191"/>
      <c r="D588" s="1191"/>
      <c r="E588" s="1191"/>
      <c r="F588" s="1191"/>
      <c r="G588" s="1191"/>
      <c r="H588" s="1191"/>
      <c r="I588" s="42"/>
      <c r="J588" s="761"/>
      <c r="K588" s="761"/>
      <c r="L588" s="761"/>
      <c r="M588" s="761"/>
      <c r="N588" s="761"/>
      <c r="O588" s="585"/>
      <c r="P588" s="585"/>
      <c r="Q588" s="585"/>
      <c r="R588" s="585"/>
      <c r="S588" s="585"/>
      <c r="T588" s="585"/>
      <c r="U588" s="585"/>
      <c r="V588" s="585"/>
      <c r="W588" s="585"/>
    </row>
    <row r="589" spans="1:23" s="5" customFormat="1" ht="19.5" customHeight="1">
      <c r="A589" s="585"/>
      <c r="B589" s="1"/>
      <c r="C589" s="1"/>
      <c r="D589" s="1"/>
      <c r="E589" s="1"/>
      <c r="F589" s="43" t="s">
        <v>90</v>
      </c>
      <c r="G589" s="44">
        <v>131</v>
      </c>
      <c r="H589" s="940"/>
      <c r="I589" s="940">
        <f>H589*G589</f>
        <v>0</v>
      </c>
      <c r="J589" s="761"/>
      <c r="K589" s="761"/>
      <c r="L589" s="761"/>
      <c r="M589" s="761"/>
      <c r="N589" s="761"/>
      <c r="O589" s="11"/>
      <c r="P589" s="11"/>
      <c r="Q589" s="11"/>
      <c r="R589" s="11"/>
      <c r="S589" s="11"/>
      <c r="T589" s="11"/>
      <c r="U589" s="11"/>
      <c r="V589" s="11"/>
      <c r="W589" s="11"/>
    </row>
    <row r="590" spans="1:23" s="5" customFormat="1" ht="108" customHeight="1">
      <c r="A590" s="585" t="s">
        <v>152</v>
      </c>
      <c r="B590" s="1191" t="s">
        <v>1909</v>
      </c>
      <c r="C590" s="1191"/>
      <c r="D590" s="1191"/>
      <c r="E590" s="1191"/>
      <c r="F590" s="1191"/>
      <c r="G590" s="1191"/>
      <c r="H590" s="1191"/>
      <c r="I590" s="42"/>
      <c r="J590" s="761"/>
      <c r="K590" s="761"/>
      <c r="L590" s="761"/>
      <c r="M590" s="761"/>
      <c r="N590" s="761"/>
      <c r="O590" s="11"/>
      <c r="P590" s="11"/>
      <c r="Q590" s="11"/>
      <c r="R590" s="11"/>
      <c r="S590" s="11"/>
      <c r="T590" s="11"/>
      <c r="U590" s="11"/>
      <c r="V590" s="11"/>
      <c r="W590" s="11"/>
    </row>
    <row r="591" spans="1:23" s="5" customFormat="1" ht="77.25" customHeight="1">
      <c r="A591" s="585"/>
      <c r="B591" s="1191" t="s">
        <v>1910</v>
      </c>
      <c r="C591" s="1191"/>
      <c r="D591" s="1191"/>
      <c r="E591" s="1191"/>
      <c r="F591" s="1191"/>
      <c r="G591" s="1191"/>
      <c r="H591" s="1191"/>
      <c r="I591" s="42"/>
      <c r="J591" s="761"/>
      <c r="K591" s="761"/>
      <c r="L591" s="761"/>
      <c r="M591" s="761"/>
      <c r="N591" s="761"/>
      <c r="O591" s="11"/>
      <c r="P591" s="11"/>
      <c r="Q591" s="11"/>
      <c r="R591" s="11"/>
      <c r="S591" s="11"/>
      <c r="T591" s="11"/>
      <c r="U591" s="11"/>
      <c r="V591" s="11"/>
      <c r="W591" s="11"/>
    </row>
    <row r="592" spans="1:23" s="5" customFormat="1" ht="18" customHeight="1">
      <c r="A592" s="585"/>
      <c r="B592" s="1191" t="s">
        <v>381</v>
      </c>
      <c r="C592" s="1191"/>
      <c r="D592" s="1191"/>
      <c r="E592" s="1191"/>
      <c r="F592" s="1191"/>
      <c r="G592" s="1191"/>
      <c r="H592" s="1191"/>
      <c r="I592" s="42"/>
      <c r="J592" s="761"/>
      <c r="K592" s="761"/>
      <c r="L592" s="761"/>
      <c r="M592" s="761"/>
      <c r="N592" s="761"/>
      <c r="O592" s="11"/>
      <c r="P592" s="11"/>
      <c r="Q592" s="11"/>
      <c r="R592" s="11"/>
      <c r="S592" s="11"/>
      <c r="T592" s="11"/>
      <c r="U592" s="11"/>
      <c r="V592" s="11"/>
      <c r="W592" s="11"/>
    </row>
    <row r="593" spans="1:23" s="5" customFormat="1" ht="33.75" customHeight="1">
      <c r="A593" s="585"/>
      <c r="B593" s="1191" t="s">
        <v>382</v>
      </c>
      <c r="C593" s="1191"/>
      <c r="D593" s="1191"/>
      <c r="E593" s="1191"/>
      <c r="F593" s="1191"/>
      <c r="G593" s="1191"/>
      <c r="H593" s="1191"/>
      <c r="I593" s="42"/>
      <c r="J593" s="761"/>
      <c r="K593" s="761"/>
      <c r="L593" s="761"/>
      <c r="M593" s="761"/>
      <c r="N593" s="761"/>
      <c r="O593" s="11"/>
      <c r="P593" s="11"/>
      <c r="Q593" s="11"/>
      <c r="R593" s="11"/>
      <c r="S593" s="11"/>
      <c r="T593" s="11"/>
      <c r="U593" s="11"/>
      <c r="V593" s="11"/>
      <c r="W593" s="11"/>
    </row>
    <row r="594" spans="1:23" s="5" customFormat="1" ht="19.5" customHeight="1">
      <c r="A594" s="585"/>
      <c r="B594" s="761"/>
      <c r="C594" s="761"/>
      <c r="D594" s="761"/>
      <c r="E594" s="761"/>
      <c r="F594" s="43" t="s">
        <v>90</v>
      </c>
      <c r="G594" s="44">
        <f>G589</f>
        <v>131</v>
      </c>
      <c r="H594" s="940"/>
      <c r="I594" s="940">
        <f>H594*G594</f>
        <v>0</v>
      </c>
      <c r="J594" s="761"/>
      <c r="K594" s="761"/>
      <c r="L594" s="761"/>
      <c r="M594" s="761"/>
      <c r="N594" s="761"/>
      <c r="O594" s="11"/>
      <c r="P594" s="11"/>
      <c r="Q594" s="11"/>
      <c r="R594" s="11"/>
      <c r="S594" s="11"/>
      <c r="T594" s="11"/>
      <c r="U594" s="11"/>
      <c r="V594" s="11"/>
      <c r="W594" s="11"/>
    </row>
    <row r="595" spans="1:23" s="5" customFormat="1" ht="20.25" customHeight="1">
      <c r="A595" s="585" t="s">
        <v>153</v>
      </c>
      <c r="B595" s="1191" t="s">
        <v>383</v>
      </c>
      <c r="C595" s="1191"/>
      <c r="D595" s="1191"/>
      <c r="E595" s="1191"/>
      <c r="F595" s="1191"/>
      <c r="G595" s="1191"/>
      <c r="H595" s="1191"/>
      <c r="I595" s="42"/>
      <c r="J595" s="761"/>
      <c r="K595" s="761"/>
      <c r="L595" s="761"/>
      <c r="M595" s="761"/>
      <c r="N595" s="761"/>
      <c r="O595" s="11"/>
      <c r="P595" s="11"/>
      <c r="Q595" s="11"/>
      <c r="R595" s="11"/>
      <c r="S595" s="11"/>
      <c r="T595" s="11"/>
      <c r="U595" s="11"/>
      <c r="V595" s="11"/>
      <c r="W595" s="11"/>
    </row>
    <row r="596" spans="1:23" s="5" customFormat="1" ht="33.75" customHeight="1">
      <c r="A596" s="585"/>
      <c r="B596" s="1191" t="s">
        <v>395</v>
      </c>
      <c r="C596" s="1191"/>
      <c r="D596" s="1191"/>
      <c r="E596" s="1191"/>
      <c r="F596" s="1191"/>
      <c r="G596" s="1191"/>
      <c r="H596" s="1191"/>
      <c r="I596" s="42"/>
      <c r="J596" s="761"/>
      <c r="K596" s="761"/>
      <c r="L596" s="761"/>
      <c r="M596" s="761"/>
      <c r="N596" s="761"/>
      <c r="O596" s="11"/>
      <c r="P596" s="11"/>
      <c r="Q596" s="11"/>
      <c r="R596" s="11"/>
      <c r="S596" s="11"/>
      <c r="T596" s="11"/>
      <c r="U596" s="11"/>
      <c r="V596" s="11"/>
      <c r="W596" s="11"/>
    </row>
    <row r="597" spans="1:23" s="5" customFormat="1" ht="19.5" customHeight="1">
      <c r="A597" s="585"/>
      <c r="B597" s="1191" t="s">
        <v>396</v>
      </c>
      <c r="C597" s="1191"/>
      <c r="D597" s="1191"/>
      <c r="E597" s="1191"/>
      <c r="F597" s="1191"/>
      <c r="G597" s="1191"/>
      <c r="H597" s="1191"/>
      <c r="I597" s="42"/>
      <c r="J597" s="761"/>
      <c r="K597" s="761"/>
      <c r="L597" s="761"/>
      <c r="M597" s="761"/>
      <c r="N597" s="761"/>
      <c r="O597" s="11"/>
      <c r="P597" s="11"/>
      <c r="Q597" s="11"/>
      <c r="R597" s="11"/>
      <c r="S597" s="11"/>
      <c r="T597" s="11"/>
      <c r="U597" s="11"/>
      <c r="V597" s="11"/>
      <c r="W597" s="11"/>
    </row>
    <row r="598" spans="1:23" s="5" customFormat="1" ht="19.5" customHeight="1">
      <c r="A598" s="585"/>
      <c r="B598" s="1199" t="s">
        <v>1911</v>
      </c>
      <c r="C598" s="1199"/>
      <c r="D598" s="1199"/>
      <c r="E598" s="1199"/>
      <c r="F598" s="1199"/>
      <c r="G598" s="1199"/>
      <c r="H598" s="1199"/>
      <c r="I598" s="42"/>
      <c r="J598" s="761"/>
      <c r="K598" s="761"/>
      <c r="L598" s="761"/>
      <c r="M598" s="761"/>
      <c r="N598" s="761"/>
      <c r="O598" s="11"/>
      <c r="P598" s="11"/>
      <c r="Q598" s="11"/>
      <c r="R598" s="11"/>
      <c r="S598" s="11"/>
      <c r="T598" s="11"/>
      <c r="U598" s="11"/>
      <c r="V598" s="11"/>
      <c r="W598" s="11"/>
    </row>
    <row r="599" spans="1:23" s="5" customFormat="1" ht="19.5" customHeight="1">
      <c r="A599" s="585"/>
      <c r="B599" s="1199" t="s">
        <v>384</v>
      </c>
      <c r="C599" s="1199"/>
      <c r="D599" s="1199"/>
      <c r="E599" s="1199"/>
      <c r="F599" s="1199"/>
      <c r="G599" s="1199"/>
      <c r="H599" s="1199"/>
      <c r="I599" s="42"/>
      <c r="J599" s="761"/>
      <c r="K599" s="761"/>
      <c r="L599" s="761"/>
      <c r="M599" s="761"/>
      <c r="N599" s="761"/>
      <c r="O599" s="11"/>
      <c r="P599" s="11"/>
      <c r="Q599" s="11"/>
      <c r="R599" s="11"/>
      <c r="S599" s="11"/>
      <c r="T599" s="11"/>
      <c r="U599" s="11"/>
      <c r="V599" s="11"/>
      <c r="W599" s="11"/>
    </row>
    <row r="600" spans="1:23" s="5" customFormat="1" ht="19.5" customHeight="1">
      <c r="A600" s="585"/>
      <c r="B600" s="1199" t="s">
        <v>385</v>
      </c>
      <c r="C600" s="1199"/>
      <c r="D600" s="1199"/>
      <c r="E600" s="1199"/>
      <c r="F600" s="1199"/>
      <c r="G600" s="1199"/>
      <c r="H600" s="1199"/>
      <c r="I600" s="42"/>
      <c r="J600" s="761"/>
      <c r="K600" s="761"/>
      <c r="L600" s="761"/>
      <c r="M600" s="761"/>
      <c r="N600" s="761"/>
      <c r="O600" s="11"/>
      <c r="P600" s="11"/>
      <c r="Q600" s="11"/>
      <c r="R600" s="11"/>
      <c r="S600" s="11"/>
      <c r="T600" s="11"/>
      <c r="U600" s="11"/>
      <c r="V600" s="11"/>
      <c r="W600" s="11"/>
    </row>
    <row r="601" spans="1:23" s="5" customFormat="1" ht="19.5" customHeight="1">
      <c r="A601" s="585"/>
      <c r="B601" s="1199" t="s">
        <v>1912</v>
      </c>
      <c r="C601" s="1199"/>
      <c r="D601" s="1199"/>
      <c r="E601" s="1199"/>
      <c r="F601" s="1199"/>
      <c r="G601" s="1199"/>
      <c r="H601" s="1199"/>
      <c r="I601" s="42"/>
      <c r="J601" s="761"/>
      <c r="K601" s="761"/>
      <c r="L601" s="761"/>
      <c r="M601" s="761"/>
      <c r="N601" s="761"/>
      <c r="O601" s="11"/>
      <c r="P601" s="11"/>
      <c r="Q601" s="11"/>
      <c r="R601" s="11"/>
      <c r="S601" s="11"/>
      <c r="T601" s="11"/>
      <c r="U601" s="11"/>
      <c r="V601" s="11"/>
      <c r="W601" s="11"/>
    </row>
    <row r="602" spans="1:23" s="5" customFormat="1" ht="19.5" customHeight="1">
      <c r="A602" s="585"/>
      <c r="B602" s="1199" t="s">
        <v>1913</v>
      </c>
      <c r="C602" s="1199"/>
      <c r="D602" s="1199"/>
      <c r="E602" s="1199"/>
      <c r="F602" s="1199"/>
      <c r="G602" s="1199"/>
      <c r="H602" s="1199"/>
      <c r="I602" s="42"/>
      <c r="J602" s="761"/>
      <c r="K602" s="761"/>
      <c r="L602" s="761"/>
      <c r="M602" s="761"/>
      <c r="N602" s="761"/>
      <c r="O602" s="11"/>
      <c r="P602" s="11"/>
      <c r="Q602" s="11"/>
      <c r="R602" s="11"/>
      <c r="S602" s="11"/>
      <c r="T602" s="11"/>
      <c r="U602" s="11"/>
      <c r="V602" s="11"/>
      <c r="W602" s="11"/>
    </row>
    <row r="603" spans="1:23" s="5" customFormat="1" ht="19.5" customHeight="1">
      <c r="A603" s="585"/>
      <c r="B603" s="1199" t="s">
        <v>1914</v>
      </c>
      <c r="C603" s="1199"/>
      <c r="D603" s="1199"/>
      <c r="E603" s="1199"/>
      <c r="F603" s="1199"/>
      <c r="G603" s="1199"/>
      <c r="H603" s="1199"/>
      <c r="I603" s="42"/>
      <c r="J603" s="761"/>
      <c r="K603" s="761"/>
      <c r="L603" s="761"/>
      <c r="M603" s="761"/>
      <c r="N603" s="761"/>
      <c r="O603" s="11"/>
      <c r="P603" s="11"/>
      <c r="Q603" s="11"/>
      <c r="R603" s="11"/>
      <c r="S603" s="11"/>
      <c r="T603" s="11"/>
      <c r="U603" s="11"/>
      <c r="V603" s="11"/>
      <c r="W603" s="11"/>
    </row>
    <row r="604" spans="1:23" s="5" customFormat="1" ht="19.5" customHeight="1">
      <c r="A604" s="585"/>
      <c r="B604" s="1199" t="s">
        <v>386</v>
      </c>
      <c r="C604" s="1199"/>
      <c r="D604" s="1199"/>
      <c r="E604" s="1199"/>
      <c r="F604" s="1199"/>
      <c r="G604" s="1199"/>
      <c r="H604" s="1199"/>
      <c r="I604" s="42"/>
      <c r="J604" s="761"/>
      <c r="K604" s="761"/>
      <c r="L604" s="761"/>
      <c r="M604" s="761"/>
      <c r="N604" s="761"/>
      <c r="O604" s="11"/>
      <c r="P604" s="11"/>
      <c r="Q604" s="11"/>
      <c r="R604" s="11"/>
      <c r="S604" s="11"/>
      <c r="T604" s="11"/>
      <c r="U604" s="11"/>
      <c r="V604" s="11"/>
      <c r="W604" s="11"/>
    </row>
    <row r="605" spans="1:23" s="5" customFormat="1" ht="19.5" customHeight="1">
      <c r="A605" s="585"/>
      <c r="B605" s="1199" t="s">
        <v>387</v>
      </c>
      <c r="C605" s="1199"/>
      <c r="D605" s="1199"/>
      <c r="E605" s="1199"/>
      <c r="F605" s="1199"/>
      <c r="G605" s="1199"/>
      <c r="H605" s="1199"/>
      <c r="I605" s="42"/>
      <c r="J605" s="761"/>
      <c r="K605" s="761"/>
      <c r="L605" s="761"/>
      <c r="M605" s="761"/>
      <c r="N605" s="761"/>
      <c r="O605" s="11"/>
      <c r="P605" s="11"/>
      <c r="Q605" s="11"/>
      <c r="R605" s="11"/>
      <c r="S605" s="11"/>
      <c r="T605" s="11"/>
      <c r="U605" s="11"/>
      <c r="V605" s="11"/>
      <c r="W605" s="11"/>
    </row>
    <row r="606" spans="1:23" s="5" customFormat="1" ht="19.5" customHeight="1">
      <c r="A606" s="585"/>
      <c r="B606" s="1199" t="s">
        <v>388</v>
      </c>
      <c r="C606" s="1199"/>
      <c r="D606" s="1199"/>
      <c r="E606" s="1199"/>
      <c r="F606" s="1199"/>
      <c r="G606" s="1199"/>
      <c r="H606" s="1199"/>
      <c r="I606" s="42"/>
      <c r="J606" s="761"/>
      <c r="K606" s="761"/>
      <c r="L606" s="761"/>
      <c r="M606" s="761"/>
      <c r="N606" s="761"/>
      <c r="O606" s="11"/>
      <c r="P606" s="11"/>
      <c r="Q606" s="11"/>
      <c r="R606" s="11"/>
      <c r="S606" s="11"/>
      <c r="T606" s="11"/>
      <c r="U606" s="11"/>
      <c r="V606" s="11"/>
      <c r="W606" s="11"/>
    </row>
    <row r="607" spans="1:23" s="5" customFormat="1" ht="19.5" customHeight="1">
      <c r="A607" s="585"/>
      <c r="B607" s="1199" t="s">
        <v>389</v>
      </c>
      <c r="C607" s="1199"/>
      <c r="D607" s="1199"/>
      <c r="E607" s="1199"/>
      <c r="F607" s="1199"/>
      <c r="G607" s="1199"/>
      <c r="H607" s="1199"/>
      <c r="I607" s="42"/>
      <c r="J607" s="761"/>
      <c r="K607" s="761"/>
      <c r="L607" s="761"/>
      <c r="M607" s="761"/>
      <c r="N607" s="761"/>
      <c r="O607" s="11"/>
      <c r="P607" s="11"/>
      <c r="Q607" s="11"/>
      <c r="R607" s="11"/>
      <c r="S607" s="11"/>
      <c r="T607" s="11"/>
      <c r="U607" s="11"/>
      <c r="V607" s="11"/>
      <c r="W607" s="11"/>
    </row>
    <row r="608" spans="1:23" s="5" customFormat="1" ht="19.5" customHeight="1">
      <c r="A608" s="585"/>
      <c r="B608" s="1199" t="s">
        <v>390</v>
      </c>
      <c r="C608" s="1199"/>
      <c r="D608" s="1199"/>
      <c r="E608" s="1199"/>
      <c r="F608" s="1199"/>
      <c r="G608" s="1199"/>
      <c r="H608" s="1199"/>
      <c r="I608" s="42"/>
      <c r="J608" s="761"/>
      <c r="K608" s="761"/>
      <c r="L608" s="761"/>
      <c r="M608" s="761"/>
      <c r="N608" s="761"/>
      <c r="O608" s="11"/>
      <c r="P608" s="11"/>
      <c r="Q608" s="11"/>
      <c r="R608" s="11"/>
      <c r="S608" s="11"/>
      <c r="T608" s="11"/>
      <c r="U608" s="11"/>
      <c r="V608" s="11"/>
      <c r="W608" s="11"/>
    </row>
    <row r="609" spans="1:23" s="5" customFormat="1" ht="20.25" customHeight="1">
      <c r="A609" s="585"/>
      <c r="B609" s="1199" t="s">
        <v>391</v>
      </c>
      <c r="C609" s="1199"/>
      <c r="D609" s="1199"/>
      <c r="E609" s="1199"/>
      <c r="F609" s="1199"/>
      <c r="G609" s="1199"/>
      <c r="H609" s="1199"/>
      <c r="I609" s="42"/>
      <c r="J609" s="761"/>
      <c r="K609" s="761"/>
      <c r="L609" s="761"/>
      <c r="M609" s="761"/>
      <c r="N609" s="761"/>
      <c r="O609" s="11"/>
      <c r="P609" s="11"/>
      <c r="Q609" s="11"/>
      <c r="R609" s="11"/>
      <c r="S609" s="11"/>
      <c r="T609" s="11"/>
      <c r="U609" s="11"/>
      <c r="V609" s="11"/>
      <c r="W609" s="11"/>
    </row>
    <row r="610" spans="1:23" s="5" customFormat="1" ht="18" customHeight="1">
      <c r="A610" s="585"/>
      <c r="B610" s="1188" t="s">
        <v>397</v>
      </c>
      <c r="C610" s="1188"/>
      <c r="D610" s="1188"/>
      <c r="E610" s="1188"/>
      <c r="F610" s="1188"/>
      <c r="G610" s="1188"/>
      <c r="H610" s="1188"/>
      <c r="I610" s="42"/>
      <c r="J610" s="761"/>
      <c r="K610" s="761"/>
      <c r="L610" s="761"/>
      <c r="M610" s="761"/>
      <c r="N610" s="761"/>
      <c r="O610" s="11"/>
      <c r="P610" s="11"/>
      <c r="Q610" s="11"/>
      <c r="R610" s="11"/>
      <c r="S610" s="11"/>
      <c r="T610" s="11"/>
      <c r="U610" s="11"/>
      <c r="V610" s="11"/>
      <c r="W610" s="11"/>
    </row>
    <row r="611" spans="1:23" s="5" customFormat="1" ht="15.75" customHeight="1">
      <c r="A611" s="585"/>
      <c r="B611" s="1199" t="s">
        <v>392</v>
      </c>
      <c r="C611" s="1199"/>
      <c r="D611" s="1199"/>
      <c r="E611" s="1199"/>
      <c r="F611" s="1199"/>
      <c r="G611" s="1199"/>
      <c r="H611" s="1199"/>
      <c r="I611" s="42"/>
      <c r="J611" s="761"/>
      <c r="K611" s="761"/>
      <c r="L611" s="761"/>
      <c r="M611" s="761"/>
      <c r="N611" s="761"/>
      <c r="O611" s="11"/>
      <c r="P611" s="11"/>
      <c r="Q611" s="11"/>
      <c r="R611" s="11"/>
      <c r="S611" s="11"/>
      <c r="T611" s="11"/>
      <c r="U611" s="11"/>
      <c r="V611" s="11"/>
      <c r="W611" s="11"/>
    </row>
    <row r="612" spans="1:23" s="5" customFormat="1" ht="15.75" customHeight="1">
      <c r="A612" s="585"/>
      <c r="B612" s="1191" t="s">
        <v>398</v>
      </c>
      <c r="C612" s="1191"/>
      <c r="D612" s="1191"/>
      <c r="E612" s="1191"/>
      <c r="F612" s="1191"/>
      <c r="G612" s="1191"/>
      <c r="H612" s="1191"/>
      <c r="I612" s="42"/>
      <c r="J612" s="761"/>
      <c r="K612" s="761"/>
      <c r="L612" s="761"/>
      <c r="M612" s="761"/>
      <c r="N612" s="761"/>
      <c r="O612" s="11"/>
      <c r="P612" s="11"/>
      <c r="Q612" s="11"/>
      <c r="R612" s="11"/>
      <c r="S612" s="11"/>
      <c r="T612" s="11"/>
      <c r="U612" s="11"/>
      <c r="V612" s="11"/>
      <c r="W612" s="11"/>
    </row>
    <row r="613" spans="1:23" s="5" customFormat="1" ht="35.25" customHeight="1">
      <c r="A613" s="585"/>
      <c r="B613" s="761"/>
      <c r="C613" s="761"/>
      <c r="D613" s="761"/>
      <c r="E613" s="761"/>
      <c r="F613" s="43" t="s">
        <v>90</v>
      </c>
      <c r="G613" s="44">
        <f>G589</f>
        <v>131</v>
      </c>
      <c r="H613" s="940"/>
      <c r="I613" s="940">
        <f>H613*G613</f>
        <v>0</v>
      </c>
      <c r="J613" s="761"/>
      <c r="K613" s="761"/>
      <c r="L613" s="761"/>
      <c r="M613" s="761"/>
      <c r="N613" s="761"/>
      <c r="O613" s="11"/>
      <c r="P613" s="11"/>
      <c r="Q613" s="11"/>
      <c r="R613" s="11"/>
      <c r="S613" s="11"/>
      <c r="T613" s="11"/>
      <c r="U613" s="11"/>
      <c r="V613" s="11"/>
      <c r="W613" s="11"/>
    </row>
    <row r="614" spans="1:23" s="5" customFormat="1" ht="48" customHeight="1">
      <c r="A614" s="585" t="s">
        <v>561</v>
      </c>
      <c r="B614" s="1191" t="s">
        <v>1915</v>
      </c>
      <c r="C614" s="1191"/>
      <c r="D614" s="1191"/>
      <c r="E614" s="1191"/>
      <c r="F614" s="1191"/>
      <c r="G614" s="1191"/>
      <c r="H614" s="1191"/>
      <c r="I614" s="42"/>
      <c r="J614" s="11"/>
      <c r="K614" s="11"/>
      <c r="L614" s="11"/>
      <c r="M614" s="11"/>
      <c r="N614" s="11"/>
      <c r="O614" s="11"/>
      <c r="P614" s="11"/>
      <c r="Q614" s="11"/>
      <c r="R614" s="11"/>
      <c r="S614" s="11"/>
      <c r="T614" s="11"/>
      <c r="U614" s="11"/>
      <c r="V614" s="11"/>
      <c r="W614" s="11"/>
    </row>
    <row r="615" spans="1:23" s="5" customFormat="1">
      <c r="A615" s="585"/>
      <c r="B615" s="761"/>
      <c r="C615" s="761"/>
      <c r="D615" s="761"/>
      <c r="E615" s="761"/>
      <c r="F615" s="43" t="s">
        <v>95</v>
      </c>
      <c r="G615" s="44">
        <v>96</v>
      </c>
      <c r="H615" s="940"/>
      <c r="I615" s="940">
        <f>H615*G615</f>
        <v>0</v>
      </c>
    </row>
    <row r="616" spans="1:23" s="5" customFormat="1">
      <c r="A616" s="585"/>
      <c r="B616" s="761"/>
      <c r="C616" s="761"/>
      <c r="D616" s="761"/>
      <c r="E616" s="761"/>
      <c r="F616" s="43"/>
      <c r="G616" s="44"/>
      <c r="H616" s="42"/>
      <c r="I616" s="42"/>
    </row>
    <row r="617" spans="1:23" s="5" customFormat="1" ht="18.75" customHeight="1">
      <c r="A617" s="1200" t="s">
        <v>562</v>
      </c>
      <c r="B617" s="1200"/>
      <c r="C617" s="1200"/>
      <c r="D617" s="1200"/>
      <c r="E617" s="1200"/>
      <c r="F617" s="1200"/>
      <c r="G617" s="1200"/>
      <c r="H617" s="1200"/>
      <c r="I617" s="950">
        <f>SUM(I589:I615)</f>
        <v>0</v>
      </c>
      <c r="J617" s="2"/>
      <c r="K617" s="2"/>
      <c r="L617" s="2"/>
      <c r="M617" s="2"/>
      <c r="N617" s="2"/>
      <c r="O617" s="2"/>
      <c r="P617" s="2"/>
      <c r="Q617" s="2"/>
      <c r="R617" s="2"/>
      <c r="S617" s="2"/>
      <c r="T617" s="2"/>
      <c r="U617" s="2"/>
      <c r="V617" s="2"/>
      <c r="W617" s="2"/>
    </row>
    <row r="618" spans="1:23" s="5" customFormat="1" ht="18.75" customHeight="1">
      <c r="A618" s="47"/>
      <c r="B618" s="47"/>
      <c r="C618" s="47"/>
      <c r="D618" s="47"/>
      <c r="E618" s="47"/>
      <c r="F618" s="51"/>
      <c r="G618" s="48"/>
      <c r="H618" s="46"/>
      <c r="I618" s="934"/>
      <c r="J618" s="19"/>
      <c r="K618" s="19"/>
      <c r="L618" s="19"/>
      <c r="M618" s="19"/>
      <c r="N618" s="19"/>
      <c r="O618" s="19"/>
      <c r="P618" s="19"/>
      <c r="Q618" s="19"/>
      <c r="R618" s="19"/>
      <c r="S618" s="19"/>
      <c r="T618" s="19"/>
    </row>
    <row r="619" spans="1:23" s="5" customFormat="1" ht="15" customHeight="1">
      <c r="A619" s="1192" t="s">
        <v>563</v>
      </c>
      <c r="B619" s="1192"/>
      <c r="C619" s="1192"/>
      <c r="D619" s="1192"/>
      <c r="E619" s="1192"/>
      <c r="F619" s="1192"/>
      <c r="G619" s="1192"/>
      <c r="H619" s="1192"/>
      <c r="I619" s="1192"/>
    </row>
    <row r="620" spans="1:23" s="5" customFormat="1" ht="15" customHeight="1">
      <c r="A620" s="47"/>
      <c r="B620" s="47"/>
      <c r="C620" s="47"/>
      <c r="D620" s="47"/>
      <c r="E620" s="47"/>
      <c r="F620" s="51"/>
      <c r="G620" s="48"/>
      <c r="H620" s="46"/>
      <c r="I620" s="46"/>
    </row>
    <row r="621" spans="1:23" s="5" customFormat="1" ht="18.75" customHeight="1">
      <c r="A621" s="47"/>
      <c r="B621" s="47"/>
      <c r="C621" s="47"/>
      <c r="D621" s="47"/>
      <c r="E621" s="47"/>
      <c r="F621" s="51"/>
      <c r="G621" s="48"/>
      <c r="H621" s="46"/>
      <c r="I621" s="46"/>
      <c r="J621" s="19"/>
      <c r="K621" s="19"/>
      <c r="L621" s="19"/>
      <c r="M621" s="19"/>
      <c r="N621" s="19"/>
      <c r="O621" s="19"/>
      <c r="P621" s="19"/>
      <c r="Q621" s="19"/>
      <c r="R621" s="19"/>
      <c r="S621" s="19"/>
      <c r="T621" s="19"/>
    </row>
    <row r="622" spans="1:23" s="5" customFormat="1" ht="153.75" customHeight="1">
      <c r="A622" s="589" t="s">
        <v>564</v>
      </c>
      <c r="B622" s="1202" t="s">
        <v>467</v>
      </c>
      <c r="C622" s="1202"/>
      <c r="D622" s="1202"/>
      <c r="E622" s="1202"/>
      <c r="F622" s="1202"/>
      <c r="G622" s="1202"/>
      <c r="H622" s="1202"/>
      <c r="I622" s="46"/>
    </row>
    <row r="623" spans="1:23" s="5" customFormat="1" ht="14.25" customHeight="1">
      <c r="A623" s="47"/>
      <c r="B623" s="601"/>
      <c r="C623" s="601"/>
      <c r="D623" s="601"/>
      <c r="E623" s="601"/>
      <c r="F623" s="602" t="s">
        <v>106</v>
      </c>
      <c r="G623" s="603">
        <v>2</v>
      </c>
      <c r="H623" s="952"/>
      <c r="I623" s="941">
        <f>H623*G623</f>
        <v>0</v>
      </c>
    </row>
    <row r="624" spans="1:23" s="5" customFormat="1" ht="24.75" customHeight="1">
      <c r="A624" s="47"/>
      <c r="B624" s="601"/>
      <c r="C624" s="601"/>
      <c r="D624" s="601"/>
      <c r="E624" s="601"/>
      <c r="F624" s="602"/>
      <c r="G624" s="603"/>
      <c r="H624" s="604"/>
      <c r="I624" s="49"/>
      <c r="J624" s="20"/>
      <c r="K624" s="20"/>
      <c r="L624" s="20"/>
      <c r="M624" s="20"/>
      <c r="N624" s="20"/>
      <c r="O624" s="20"/>
      <c r="P624" s="20"/>
      <c r="Q624" s="20"/>
      <c r="R624" s="20"/>
      <c r="S624" s="20"/>
      <c r="T624" s="20"/>
    </row>
    <row r="625" spans="1:23" s="5" customFormat="1" ht="18.75" customHeight="1">
      <c r="A625" s="1200" t="s">
        <v>565</v>
      </c>
      <c r="B625" s="1200"/>
      <c r="C625" s="1200"/>
      <c r="D625" s="1200"/>
      <c r="E625" s="1200"/>
      <c r="F625" s="1200"/>
      <c r="G625" s="1200"/>
      <c r="H625" s="1200"/>
      <c r="I625" s="950">
        <f>I623</f>
        <v>0</v>
      </c>
      <c r="J625" s="2"/>
      <c r="K625" s="2"/>
      <c r="L625" s="2"/>
      <c r="M625" s="2"/>
      <c r="N625" s="2"/>
      <c r="O625" s="2"/>
      <c r="P625" s="2"/>
      <c r="Q625" s="2"/>
      <c r="R625" s="2"/>
      <c r="S625" s="2"/>
      <c r="T625" s="2"/>
      <c r="U625" s="2"/>
      <c r="V625" s="2"/>
      <c r="W625" s="2"/>
    </row>
    <row r="626" spans="1:23" s="5" customFormat="1" ht="22.5" customHeight="1">
      <c r="A626" s="1192" t="s">
        <v>566</v>
      </c>
      <c r="B626" s="1192"/>
      <c r="C626" s="1192"/>
      <c r="D626" s="1192"/>
      <c r="E626" s="1192"/>
      <c r="F626" s="1192"/>
      <c r="G626" s="1192"/>
      <c r="H626" s="1192"/>
      <c r="I626" s="1192"/>
      <c r="J626" s="20"/>
      <c r="K626" s="20"/>
      <c r="L626" s="20"/>
      <c r="M626" s="20"/>
      <c r="N626" s="20"/>
      <c r="O626" s="20"/>
      <c r="P626" s="20"/>
      <c r="Q626" s="20"/>
      <c r="R626" s="20"/>
      <c r="S626" s="20"/>
      <c r="T626" s="20"/>
    </row>
    <row r="627" spans="1:23" s="5" customFormat="1" ht="20.25" customHeight="1">
      <c r="A627" s="47"/>
      <c r="B627" s="47"/>
      <c r="C627" s="47"/>
      <c r="D627" s="47"/>
      <c r="E627" s="47"/>
      <c r="F627" s="51"/>
      <c r="G627" s="48"/>
      <c r="H627" s="46"/>
      <c r="I627" s="46"/>
    </row>
    <row r="628" spans="1:23" s="5" customFormat="1" ht="243.75" customHeight="1">
      <c r="A628" s="583" t="s">
        <v>567</v>
      </c>
      <c r="B628" s="1203" t="s">
        <v>470</v>
      </c>
      <c r="C628" s="1203"/>
      <c r="D628" s="1203"/>
      <c r="E628" s="1203"/>
      <c r="F628" s="1203"/>
      <c r="G628" s="1203"/>
      <c r="H628" s="1203"/>
      <c r="I628" s="46"/>
    </row>
    <row r="629" spans="1:23" s="5" customFormat="1" ht="17.25" customHeight="1">
      <c r="A629" s="47"/>
      <c r="B629" s="1204" t="s">
        <v>187</v>
      </c>
      <c r="C629" s="1204"/>
      <c r="D629" s="47"/>
      <c r="E629" s="47"/>
      <c r="F629" s="51" t="s">
        <v>91</v>
      </c>
      <c r="G629" s="48">
        <v>8.5</v>
      </c>
      <c r="H629" s="941"/>
      <c r="I629" s="941">
        <f>H629*G629</f>
        <v>0</v>
      </c>
    </row>
    <row r="630" spans="1:23" s="5" customFormat="1" ht="18.75" customHeight="1">
      <c r="A630" s="47"/>
      <c r="B630" s="1188" t="s">
        <v>188</v>
      </c>
      <c r="C630" s="1188"/>
      <c r="D630" s="47"/>
      <c r="E630" s="47"/>
      <c r="F630" s="51" t="s">
        <v>91</v>
      </c>
      <c r="G630" s="48">
        <v>12.5</v>
      </c>
      <c r="H630" s="949"/>
      <c r="I630" s="949">
        <f t="shared" ref="I630" si="29">H630*G630</f>
        <v>0</v>
      </c>
      <c r="J630" s="19"/>
      <c r="K630" s="19"/>
      <c r="L630" s="19"/>
      <c r="M630" s="19"/>
      <c r="N630" s="19"/>
      <c r="O630" s="19"/>
      <c r="P630" s="19"/>
      <c r="Q630" s="19"/>
      <c r="R630" s="19"/>
      <c r="S630" s="19"/>
      <c r="T630" s="19"/>
    </row>
    <row r="631" spans="1:23" s="5" customFormat="1" ht="79.5" customHeight="1">
      <c r="A631" s="589" t="s">
        <v>568</v>
      </c>
      <c r="B631" s="1202" t="s">
        <v>471</v>
      </c>
      <c r="C631" s="1202"/>
      <c r="D631" s="1202"/>
      <c r="E631" s="1202"/>
      <c r="F631" s="1202"/>
      <c r="G631" s="1202"/>
      <c r="H631" s="1202"/>
      <c r="I631" s="46"/>
    </row>
    <row r="632" spans="1:23" s="5" customFormat="1" ht="19.5" customHeight="1">
      <c r="A632" s="47"/>
      <c r="B632" s="605"/>
      <c r="C632" s="605"/>
      <c r="D632" s="605"/>
      <c r="E632" s="605"/>
      <c r="F632" s="602" t="s">
        <v>54</v>
      </c>
      <c r="G632" s="603">
        <v>1</v>
      </c>
      <c r="H632" s="952"/>
      <c r="I632" s="941">
        <f t="shared" ref="I632" si="30">H632*G632</f>
        <v>0</v>
      </c>
      <c r="J632" s="20"/>
      <c r="K632" s="20"/>
      <c r="L632" s="20"/>
      <c r="M632" s="20"/>
      <c r="N632" s="20"/>
      <c r="O632" s="20"/>
      <c r="P632" s="20"/>
      <c r="Q632" s="20"/>
      <c r="R632" s="20"/>
      <c r="S632" s="20"/>
      <c r="T632" s="20"/>
    </row>
    <row r="633" spans="1:23" s="50" customFormat="1" ht="126.75" customHeight="1">
      <c r="A633" s="589" t="s">
        <v>569</v>
      </c>
      <c r="B633" s="1202" t="s">
        <v>472</v>
      </c>
      <c r="C633" s="1202"/>
      <c r="D633" s="1202"/>
      <c r="E633" s="1202"/>
      <c r="F633" s="1202"/>
      <c r="G633" s="1202"/>
      <c r="H633" s="1202"/>
      <c r="I633" s="46"/>
      <c r="J633" s="23"/>
      <c r="K633" s="23"/>
      <c r="L633" s="23"/>
      <c r="M633" s="23"/>
      <c r="N633" s="23"/>
      <c r="O633" s="23"/>
      <c r="P633" s="23"/>
      <c r="Q633" s="23"/>
      <c r="R633" s="23"/>
      <c r="S633" s="23"/>
      <c r="T633" s="23"/>
    </row>
    <row r="634" spans="1:23" s="5" customFormat="1" ht="18.75" customHeight="1">
      <c r="A634" s="47"/>
      <c r="B634" s="605"/>
      <c r="C634" s="605"/>
      <c r="D634" s="605"/>
      <c r="E634" s="605"/>
      <c r="F634" s="602" t="s">
        <v>54</v>
      </c>
      <c r="G634" s="603">
        <v>1</v>
      </c>
      <c r="H634" s="952"/>
      <c r="I634" s="941">
        <f t="shared" ref="I634" si="31">H634*G634</f>
        <v>0</v>
      </c>
      <c r="J634" s="20"/>
      <c r="K634" s="20"/>
      <c r="L634" s="20"/>
      <c r="M634" s="20"/>
      <c r="N634" s="20"/>
      <c r="O634" s="20"/>
      <c r="P634" s="20"/>
      <c r="Q634" s="20"/>
      <c r="R634" s="20"/>
      <c r="S634" s="20"/>
      <c r="T634" s="20"/>
    </row>
    <row r="635" spans="1:23" s="50" customFormat="1" ht="101.25" customHeight="1">
      <c r="A635" s="589" t="s">
        <v>570</v>
      </c>
      <c r="B635" s="1203" t="s">
        <v>468</v>
      </c>
      <c r="C635" s="1203"/>
      <c r="D635" s="1203"/>
      <c r="E635" s="1203"/>
      <c r="F635" s="1203"/>
      <c r="G635" s="1203"/>
      <c r="H635" s="1203"/>
      <c r="I635" s="46"/>
      <c r="J635" s="23"/>
      <c r="K635" s="23"/>
      <c r="L635" s="23"/>
      <c r="M635" s="23"/>
      <c r="N635" s="23"/>
      <c r="O635" s="23"/>
      <c r="P635" s="23"/>
      <c r="Q635" s="23"/>
      <c r="R635" s="23"/>
      <c r="S635" s="23"/>
      <c r="T635" s="23"/>
    </row>
    <row r="636" spans="1:23" s="5" customFormat="1" ht="16.5" customHeight="1">
      <c r="A636" s="47"/>
      <c r="B636" s="1204" t="s">
        <v>187</v>
      </c>
      <c r="C636" s="1204"/>
      <c r="D636" s="47"/>
      <c r="E636" s="47"/>
      <c r="F636" s="51" t="s">
        <v>91</v>
      </c>
      <c r="G636" s="48">
        <v>1</v>
      </c>
      <c r="H636" s="941"/>
      <c r="I636" s="941">
        <f t="shared" ref="I636:I667" si="32">H636*G636</f>
        <v>0</v>
      </c>
    </row>
    <row r="637" spans="1:23" s="5" customFormat="1">
      <c r="A637" s="47"/>
      <c r="B637" s="1188" t="s">
        <v>188</v>
      </c>
      <c r="C637" s="1188"/>
      <c r="D637" s="47"/>
      <c r="E637" s="47"/>
      <c r="F637" s="51" t="s">
        <v>91</v>
      </c>
      <c r="G637" s="48">
        <v>1.5</v>
      </c>
      <c r="H637" s="949"/>
      <c r="I637" s="949">
        <f t="shared" si="32"/>
        <v>0</v>
      </c>
    </row>
    <row r="638" spans="1:23" s="5" customFormat="1" ht="81.75" customHeight="1">
      <c r="A638" s="589" t="s">
        <v>571</v>
      </c>
      <c r="B638" s="1203" t="s">
        <v>189</v>
      </c>
      <c r="C638" s="1203"/>
      <c r="D638" s="1203"/>
      <c r="E638" s="1203"/>
      <c r="F638" s="1203"/>
      <c r="G638" s="1203"/>
      <c r="H638" s="1203"/>
      <c r="I638" s="46"/>
      <c r="J638" s="17"/>
      <c r="K638" s="17"/>
      <c r="L638" s="17"/>
      <c r="M638" s="17"/>
      <c r="N638" s="17"/>
      <c r="O638" s="19"/>
      <c r="P638" s="19"/>
      <c r="Q638" s="19"/>
      <c r="R638" s="19"/>
      <c r="S638" s="19"/>
      <c r="T638" s="19"/>
    </row>
    <row r="639" spans="1:23" s="5" customFormat="1" ht="18" customHeight="1">
      <c r="A639" s="47"/>
      <c r="B639" s="1204" t="s">
        <v>187</v>
      </c>
      <c r="C639" s="1204"/>
      <c r="D639" s="47"/>
      <c r="E639" s="47"/>
      <c r="F639" s="51" t="s">
        <v>91</v>
      </c>
      <c r="G639" s="48">
        <v>3</v>
      </c>
      <c r="H639" s="941"/>
      <c r="I639" s="941">
        <f t="shared" si="32"/>
        <v>0</v>
      </c>
      <c r="J639" s="17"/>
      <c r="K639" s="17"/>
      <c r="L639" s="17"/>
      <c r="M639" s="17"/>
      <c r="N639" s="17"/>
      <c r="O639" s="19"/>
      <c r="P639" s="19"/>
      <c r="Q639" s="19"/>
      <c r="R639" s="19"/>
      <c r="S639" s="19"/>
      <c r="T639" s="19"/>
    </row>
    <row r="640" spans="1:23" s="5" customFormat="1">
      <c r="A640" s="47"/>
      <c r="B640" s="1188" t="s">
        <v>188</v>
      </c>
      <c r="C640" s="1188"/>
      <c r="D640" s="47"/>
      <c r="E640" s="47"/>
      <c r="F640" s="51" t="s">
        <v>91</v>
      </c>
      <c r="G640" s="48">
        <v>4.5</v>
      </c>
      <c r="H640" s="949"/>
      <c r="I640" s="949">
        <f t="shared" si="32"/>
        <v>0</v>
      </c>
    </row>
    <row r="641" spans="1:20" s="5" customFormat="1" ht="115.5" customHeight="1">
      <c r="A641" s="589" t="s">
        <v>572</v>
      </c>
      <c r="B641" s="1203" t="s">
        <v>469</v>
      </c>
      <c r="C641" s="1203"/>
      <c r="D641" s="1203"/>
      <c r="E641" s="1203"/>
      <c r="F641" s="1203"/>
      <c r="G641" s="1203"/>
      <c r="H641" s="1203"/>
      <c r="I641" s="46"/>
    </row>
    <row r="642" spans="1:20" s="5" customFormat="1" ht="13.5" customHeight="1">
      <c r="A642" s="47"/>
      <c r="B642" s="1204" t="s">
        <v>187</v>
      </c>
      <c r="C642" s="1204"/>
      <c r="D642" s="47"/>
      <c r="E642" s="47"/>
      <c r="F642" s="51" t="s">
        <v>91</v>
      </c>
      <c r="G642" s="48">
        <v>6</v>
      </c>
      <c r="H642" s="941"/>
      <c r="I642" s="941">
        <f t="shared" si="32"/>
        <v>0</v>
      </c>
    </row>
    <row r="643" spans="1:20" s="5" customFormat="1">
      <c r="A643" s="47"/>
      <c r="B643" s="1188" t="s">
        <v>188</v>
      </c>
      <c r="C643" s="1188"/>
      <c r="D643" s="47"/>
      <c r="E643" s="47"/>
      <c r="F643" s="51" t="s">
        <v>91</v>
      </c>
      <c r="G643" s="48">
        <v>9</v>
      </c>
      <c r="H643" s="949"/>
      <c r="I643" s="949">
        <f t="shared" si="32"/>
        <v>0</v>
      </c>
    </row>
    <row r="644" spans="1:20" s="5" customFormat="1" ht="33" customHeight="1">
      <c r="A644" s="589" t="s">
        <v>573</v>
      </c>
      <c r="B644" s="1188" t="s">
        <v>190</v>
      </c>
      <c r="C644" s="1188"/>
      <c r="D644" s="1188"/>
      <c r="E644" s="1188"/>
      <c r="F644" s="1188"/>
      <c r="G644" s="1188"/>
      <c r="H644" s="1188"/>
      <c r="I644" s="46"/>
      <c r="J644" s="25"/>
      <c r="K644" s="25"/>
      <c r="L644" s="25"/>
      <c r="M644" s="25"/>
      <c r="N644" s="25"/>
      <c r="O644" s="25"/>
      <c r="P644" s="25"/>
      <c r="Q644" s="25"/>
      <c r="R644" s="25"/>
      <c r="S644" s="25"/>
      <c r="T644" s="25"/>
    </row>
    <row r="645" spans="1:20" s="5" customFormat="1" ht="19.5" customHeight="1">
      <c r="A645" s="47"/>
      <c r="B645" s="47"/>
      <c r="C645" s="47"/>
      <c r="D645" s="47"/>
      <c r="E645" s="47"/>
      <c r="F645" s="51" t="s">
        <v>121</v>
      </c>
      <c r="G645" s="48">
        <v>40</v>
      </c>
      <c r="H645" s="941"/>
      <c r="I645" s="941">
        <f t="shared" si="32"/>
        <v>0</v>
      </c>
      <c r="J645" s="25"/>
      <c r="K645" s="25"/>
      <c r="L645" s="25"/>
      <c r="M645" s="25"/>
      <c r="N645" s="25"/>
      <c r="O645" s="25"/>
      <c r="P645" s="25"/>
      <c r="Q645" s="25"/>
      <c r="R645" s="25"/>
      <c r="S645" s="25"/>
      <c r="T645" s="25"/>
    </row>
    <row r="646" spans="1:20" s="5" customFormat="1" ht="16.5" customHeight="1">
      <c r="A646" s="47"/>
      <c r="B646" s="47"/>
      <c r="C646" s="47"/>
      <c r="D646" s="47"/>
      <c r="E646" s="47"/>
      <c r="F646" s="51" t="s">
        <v>106</v>
      </c>
      <c r="G646" s="48">
        <v>2</v>
      </c>
      <c r="H646" s="949"/>
      <c r="I646" s="949">
        <f t="shared" si="32"/>
        <v>0</v>
      </c>
      <c r="J646" s="19"/>
      <c r="K646" s="19"/>
      <c r="L646" s="19"/>
      <c r="M646" s="19"/>
      <c r="N646" s="19"/>
      <c r="O646" s="19"/>
      <c r="P646" s="19"/>
      <c r="Q646" s="19"/>
      <c r="R646" s="19"/>
      <c r="S646" s="19"/>
      <c r="T646" s="19"/>
    </row>
    <row r="647" spans="1:20" s="5" customFormat="1" ht="33" customHeight="1">
      <c r="A647" s="606" t="s">
        <v>574</v>
      </c>
      <c r="B647" s="1191" t="s">
        <v>191</v>
      </c>
      <c r="C647" s="1191"/>
      <c r="D647" s="1191"/>
      <c r="E647" s="1191"/>
      <c r="F647" s="1191"/>
      <c r="G647" s="1191"/>
      <c r="H647" s="1191"/>
      <c r="I647" s="46"/>
      <c r="J647" s="19"/>
      <c r="K647" s="19"/>
      <c r="L647" s="19"/>
      <c r="M647" s="19"/>
      <c r="N647" s="19"/>
      <c r="O647" s="19"/>
      <c r="P647" s="19"/>
      <c r="Q647" s="19"/>
      <c r="R647" s="19"/>
      <c r="S647" s="19"/>
      <c r="T647" s="19"/>
    </row>
    <row r="648" spans="1:20" s="5" customFormat="1" ht="19.5" customHeight="1">
      <c r="A648" s="47"/>
      <c r="B648" s="17"/>
      <c r="C648" s="17"/>
      <c r="D648" s="17"/>
      <c r="E648" s="17"/>
      <c r="F648" s="51" t="s">
        <v>121</v>
      </c>
      <c r="G648" s="48">
        <v>40</v>
      </c>
      <c r="H648" s="944"/>
      <c r="I648" s="941">
        <f t="shared" si="32"/>
        <v>0</v>
      </c>
      <c r="J648" s="20"/>
      <c r="K648" s="20"/>
      <c r="L648" s="20"/>
      <c r="M648" s="20"/>
      <c r="N648" s="20"/>
      <c r="O648" s="20"/>
      <c r="P648" s="20"/>
      <c r="Q648" s="20"/>
      <c r="R648" s="20"/>
      <c r="S648" s="20"/>
      <c r="T648" s="20"/>
    </row>
    <row r="649" spans="1:20" s="5" customFormat="1" ht="18" customHeight="1">
      <c r="A649" s="47"/>
      <c r="B649" s="47"/>
      <c r="C649" s="47"/>
      <c r="D649" s="47"/>
      <c r="E649" s="47"/>
      <c r="F649" s="51" t="s">
        <v>106</v>
      </c>
      <c r="G649" s="48">
        <v>2</v>
      </c>
      <c r="H649" s="949"/>
      <c r="I649" s="949">
        <f t="shared" si="32"/>
        <v>0</v>
      </c>
      <c r="J649" s="20"/>
      <c r="K649" s="20"/>
      <c r="L649" s="20"/>
      <c r="M649" s="20"/>
      <c r="N649" s="20"/>
      <c r="O649" s="20"/>
      <c r="P649" s="20"/>
      <c r="Q649" s="20"/>
      <c r="R649" s="20"/>
      <c r="S649" s="20"/>
      <c r="T649" s="20"/>
    </row>
    <row r="650" spans="1:20" s="5" customFormat="1" ht="77.25" customHeight="1">
      <c r="A650" s="589" t="s">
        <v>575</v>
      </c>
      <c r="B650" s="1201" t="s">
        <v>201</v>
      </c>
      <c r="C650" s="1201"/>
      <c r="D650" s="1201"/>
      <c r="E650" s="1201"/>
      <c r="F650" s="1201"/>
      <c r="G650" s="1201"/>
      <c r="H650" s="1201"/>
      <c r="I650" s="46"/>
      <c r="J650" s="20"/>
      <c r="K650" s="20"/>
      <c r="L650" s="20"/>
      <c r="M650" s="20"/>
      <c r="N650" s="20"/>
      <c r="O650" s="20"/>
      <c r="P650" s="20"/>
      <c r="Q650" s="20"/>
      <c r="R650" s="20"/>
      <c r="S650" s="20"/>
      <c r="T650" s="20"/>
    </row>
    <row r="651" spans="1:20" s="5" customFormat="1" ht="19.5" customHeight="1">
      <c r="A651" s="47"/>
      <c r="B651" s="1202" t="s">
        <v>192</v>
      </c>
      <c r="C651" s="1202"/>
      <c r="D651" s="47"/>
      <c r="E651" s="47"/>
      <c r="F651" s="51" t="s">
        <v>121</v>
      </c>
      <c r="G651" s="48">
        <v>25</v>
      </c>
      <c r="H651" s="941"/>
      <c r="I651" s="941">
        <f t="shared" si="32"/>
        <v>0</v>
      </c>
      <c r="J651" s="20"/>
      <c r="K651" s="20"/>
      <c r="L651" s="20"/>
      <c r="M651" s="20"/>
      <c r="N651" s="20"/>
      <c r="O651" s="20"/>
      <c r="P651" s="20"/>
      <c r="Q651" s="20"/>
      <c r="R651" s="20"/>
      <c r="S651" s="20"/>
      <c r="T651" s="20"/>
    </row>
    <row r="652" spans="1:20" s="5" customFormat="1" ht="15" customHeight="1">
      <c r="A652" s="47"/>
      <c r="B652" s="1202" t="s">
        <v>193</v>
      </c>
      <c r="C652" s="1202"/>
      <c r="D652" s="47"/>
      <c r="E652" s="47"/>
      <c r="F652" s="51" t="s">
        <v>121</v>
      </c>
      <c r="G652" s="48">
        <v>12</v>
      </c>
      <c r="H652" s="949"/>
      <c r="I652" s="949">
        <f t="shared" si="32"/>
        <v>0</v>
      </c>
      <c r="J652" s="20"/>
      <c r="K652" s="20"/>
      <c r="L652" s="20"/>
      <c r="M652" s="20"/>
      <c r="N652" s="20"/>
      <c r="O652" s="20"/>
      <c r="P652" s="20"/>
      <c r="Q652" s="20"/>
      <c r="R652" s="20"/>
      <c r="S652" s="20"/>
      <c r="T652" s="20"/>
    </row>
    <row r="653" spans="1:20" s="5" customFormat="1" ht="18.75" customHeight="1">
      <c r="A653" s="47"/>
      <c r="B653" s="1202" t="s">
        <v>194</v>
      </c>
      <c r="C653" s="1202"/>
      <c r="D653" s="605"/>
      <c r="E653" s="605"/>
      <c r="F653" s="51" t="s">
        <v>121</v>
      </c>
      <c r="G653" s="603">
        <v>10</v>
      </c>
      <c r="H653" s="953"/>
      <c r="I653" s="949">
        <f t="shared" si="32"/>
        <v>0</v>
      </c>
      <c r="J653" s="20"/>
      <c r="K653" s="20"/>
      <c r="L653" s="20"/>
      <c r="M653" s="20"/>
      <c r="N653" s="20"/>
      <c r="O653" s="20"/>
      <c r="P653" s="20"/>
      <c r="Q653" s="20"/>
      <c r="R653" s="20"/>
      <c r="S653" s="20"/>
      <c r="T653" s="20"/>
    </row>
    <row r="654" spans="1:20" s="5" customFormat="1" ht="48" customHeight="1">
      <c r="A654" s="589" t="s">
        <v>576</v>
      </c>
      <c r="B654" s="1202" t="s">
        <v>196</v>
      </c>
      <c r="C654" s="1202"/>
      <c r="D654" s="1202"/>
      <c r="E654" s="1202"/>
      <c r="F654" s="1202"/>
      <c r="G654" s="1202"/>
      <c r="H654" s="1202"/>
      <c r="I654" s="46"/>
      <c r="J654" s="20"/>
      <c r="K654" s="20"/>
      <c r="L654" s="20"/>
      <c r="M654" s="20"/>
      <c r="N654" s="20"/>
      <c r="O654" s="20"/>
      <c r="P654" s="20"/>
      <c r="Q654" s="20"/>
      <c r="R654" s="20"/>
      <c r="S654" s="20"/>
      <c r="T654" s="20"/>
    </row>
    <row r="655" spans="1:20" s="5" customFormat="1" ht="18" customHeight="1">
      <c r="A655" s="47"/>
      <c r="B655" s="601"/>
      <c r="C655" s="601"/>
      <c r="D655" s="601"/>
      <c r="E655" s="601"/>
      <c r="F655" s="51" t="s">
        <v>121</v>
      </c>
      <c r="G655" s="603">
        <f>SUM(G651:G653)</f>
        <v>47</v>
      </c>
      <c r="H655" s="952"/>
      <c r="I655" s="941">
        <f t="shared" si="32"/>
        <v>0</v>
      </c>
    </row>
    <row r="656" spans="1:20" s="5" customFormat="1" ht="108" customHeight="1">
      <c r="A656" s="589" t="s">
        <v>577</v>
      </c>
      <c r="B656" s="1202" t="s">
        <v>197</v>
      </c>
      <c r="C656" s="1202"/>
      <c r="D656" s="1202"/>
      <c r="E656" s="1202"/>
      <c r="F656" s="1202"/>
      <c r="G656" s="1202"/>
      <c r="H656" s="1202"/>
      <c r="I656" s="46"/>
      <c r="J656" s="19"/>
      <c r="K656" s="19"/>
      <c r="L656" s="19"/>
      <c r="M656" s="19"/>
      <c r="N656" s="19"/>
      <c r="O656" s="19"/>
      <c r="P656" s="19"/>
      <c r="Q656" s="19"/>
      <c r="R656" s="19"/>
      <c r="S656" s="19"/>
      <c r="T656" s="19"/>
    </row>
    <row r="657" spans="1:20" s="5" customFormat="1" ht="18" customHeight="1">
      <c r="A657" s="47"/>
      <c r="B657" s="1202" t="s">
        <v>198</v>
      </c>
      <c r="C657" s="1202"/>
      <c r="D657" s="605"/>
      <c r="E657" s="605"/>
      <c r="F657" s="51" t="s">
        <v>121</v>
      </c>
      <c r="G657" s="603">
        <v>30</v>
      </c>
      <c r="H657" s="952"/>
      <c r="I657" s="941">
        <f t="shared" si="32"/>
        <v>0</v>
      </c>
    </row>
    <row r="658" spans="1:20" s="5" customFormat="1" ht="16.5" customHeight="1">
      <c r="A658" s="47"/>
      <c r="B658" s="1202" t="s">
        <v>195</v>
      </c>
      <c r="C658" s="1202"/>
      <c r="D658" s="605"/>
      <c r="E658" s="605"/>
      <c r="F658" s="51" t="s">
        <v>121</v>
      </c>
      <c r="G658" s="603">
        <v>6</v>
      </c>
      <c r="H658" s="953"/>
      <c r="I658" s="949">
        <f t="shared" si="32"/>
        <v>0</v>
      </c>
      <c r="J658" s="20"/>
      <c r="K658" s="20"/>
      <c r="L658" s="20"/>
      <c r="M658" s="20"/>
      <c r="N658" s="20"/>
      <c r="O658" s="20"/>
      <c r="P658" s="20"/>
      <c r="Q658" s="20"/>
      <c r="R658" s="20"/>
      <c r="S658" s="20"/>
      <c r="T658" s="20"/>
    </row>
    <row r="659" spans="1:20" s="5" customFormat="1" ht="16.5" customHeight="1">
      <c r="A659" s="47"/>
      <c r="B659" s="1202" t="s">
        <v>199</v>
      </c>
      <c r="C659" s="1202"/>
      <c r="D659" s="605"/>
      <c r="E659" s="605"/>
      <c r="F659" s="51" t="s">
        <v>121</v>
      </c>
      <c r="G659" s="603">
        <v>17</v>
      </c>
      <c r="H659" s="953"/>
      <c r="I659" s="949">
        <f t="shared" si="32"/>
        <v>0</v>
      </c>
    </row>
    <row r="660" spans="1:20" s="5" customFormat="1" ht="20.25" customHeight="1">
      <c r="A660" s="589" t="s">
        <v>578</v>
      </c>
      <c r="B660" s="1202" t="s">
        <v>200</v>
      </c>
      <c r="C660" s="1202"/>
      <c r="D660" s="1202"/>
      <c r="E660" s="1202"/>
      <c r="F660" s="1202"/>
      <c r="G660" s="1202"/>
      <c r="H660" s="1202"/>
      <c r="I660" s="46"/>
      <c r="J660" s="20"/>
      <c r="K660" s="20"/>
      <c r="L660" s="20"/>
      <c r="M660" s="20"/>
      <c r="N660" s="20"/>
      <c r="O660" s="20"/>
      <c r="P660" s="20"/>
      <c r="Q660" s="20"/>
      <c r="R660" s="20"/>
      <c r="S660" s="20"/>
      <c r="T660" s="20"/>
    </row>
    <row r="661" spans="1:20" s="5" customFormat="1" ht="15" customHeight="1">
      <c r="A661" s="47"/>
      <c r="B661" s="605"/>
      <c r="C661" s="605"/>
      <c r="D661" s="605"/>
      <c r="E661" s="605"/>
      <c r="F661" s="602" t="s">
        <v>106</v>
      </c>
      <c r="G661" s="603">
        <v>1</v>
      </c>
      <c r="H661" s="952"/>
      <c r="I661" s="941">
        <f t="shared" si="32"/>
        <v>0</v>
      </c>
      <c r="J661" s="20"/>
      <c r="K661" s="20"/>
      <c r="L661" s="20"/>
      <c r="M661" s="20"/>
      <c r="N661" s="20"/>
      <c r="O661" s="20"/>
      <c r="P661" s="20"/>
      <c r="Q661" s="20"/>
      <c r="R661" s="20"/>
      <c r="S661" s="20"/>
      <c r="T661" s="20"/>
    </row>
    <row r="662" spans="1:20" s="50" customFormat="1" ht="21.75" customHeight="1">
      <c r="A662" s="47" t="s">
        <v>579</v>
      </c>
      <c r="B662" s="607" t="s">
        <v>341</v>
      </c>
      <c r="C662" s="607"/>
      <c r="D662" s="607"/>
      <c r="E662" s="607"/>
      <c r="F662" s="602"/>
      <c r="G662" s="603"/>
      <c r="H662" s="608"/>
      <c r="I662" s="46"/>
      <c r="J662" s="23"/>
      <c r="K662" s="23"/>
      <c r="L662" s="23"/>
      <c r="M662" s="23"/>
      <c r="N662" s="23"/>
      <c r="O662" s="23"/>
      <c r="P662" s="23"/>
      <c r="Q662" s="23"/>
      <c r="R662" s="23"/>
      <c r="S662" s="23"/>
      <c r="T662" s="23"/>
    </row>
    <row r="663" spans="1:20" s="5" customFormat="1" ht="14.25" customHeight="1">
      <c r="A663" s="47"/>
      <c r="B663" s="47"/>
      <c r="C663" s="47"/>
      <c r="D663" s="47"/>
      <c r="E663" s="47"/>
      <c r="F663" s="51" t="s">
        <v>106</v>
      </c>
      <c r="G663" s="48">
        <v>1</v>
      </c>
      <c r="H663" s="941"/>
      <c r="I663" s="941">
        <f t="shared" si="32"/>
        <v>0</v>
      </c>
      <c r="J663" s="19"/>
      <c r="K663" s="19"/>
      <c r="L663" s="19"/>
      <c r="M663" s="19"/>
      <c r="N663" s="19"/>
      <c r="O663" s="19"/>
      <c r="P663" s="19"/>
      <c r="Q663" s="19"/>
      <c r="R663" s="19"/>
      <c r="S663" s="19"/>
      <c r="T663" s="19"/>
    </row>
    <row r="664" spans="1:20" s="50" customFormat="1" ht="138" customHeight="1">
      <c r="A664" s="589" t="s">
        <v>580</v>
      </c>
      <c r="B664" s="1202" t="s">
        <v>465</v>
      </c>
      <c r="C664" s="1202"/>
      <c r="D664" s="1202"/>
      <c r="E664" s="1202"/>
      <c r="F664" s="1202"/>
      <c r="G664" s="1202"/>
      <c r="H664" s="1202"/>
      <c r="I664" s="46"/>
      <c r="J664" s="23"/>
      <c r="K664" s="23"/>
      <c r="L664" s="23"/>
      <c r="M664" s="23"/>
      <c r="N664" s="23"/>
      <c r="O664" s="23"/>
      <c r="P664" s="23"/>
      <c r="Q664" s="23"/>
      <c r="R664" s="23"/>
      <c r="S664" s="23"/>
      <c r="T664" s="23"/>
    </row>
    <row r="665" spans="1:20" s="5" customFormat="1" ht="17.25" customHeight="1">
      <c r="A665" s="47"/>
      <c r="B665" s="47"/>
      <c r="C665" s="47"/>
      <c r="D665" s="47"/>
      <c r="E665" s="47"/>
      <c r="F665" s="51" t="s">
        <v>106</v>
      </c>
      <c r="G665" s="48">
        <v>8</v>
      </c>
      <c r="H665" s="941"/>
      <c r="I665" s="941">
        <f t="shared" si="32"/>
        <v>0</v>
      </c>
      <c r="J665" s="19"/>
      <c r="K665" s="19"/>
      <c r="L665" s="19"/>
      <c r="M665" s="19"/>
      <c r="N665" s="19"/>
      <c r="O665" s="19"/>
      <c r="P665" s="19"/>
      <c r="Q665" s="19"/>
      <c r="R665" s="19"/>
      <c r="S665" s="19"/>
      <c r="T665" s="19"/>
    </row>
    <row r="666" spans="1:20" s="50" customFormat="1" ht="124.5" customHeight="1">
      <c r="A666" s="589" t="s">
        <v>581</v>
      </c>
      <c r="B666" s="1202" t="s">
        <v>466</v>
      </c>
      <c r="C666" s="1202"/>
      <c r="D666" s="1202"/>
      <c r="E666" s="1202"/>
      <c r="F666" s="1202"/>
      <c r="G666" s="1202"/>
      <c r="H666" s="1202"/>
      <c r="I666" s="46"/>
      <c r="J666" s="24"/>
      <c r="K666" s="24"/>
      <c r="L666" s="24"/>
      <c r="M666" s="24"/>
      <c r="N666" s="24"/>
      <c r="O666" s="24"/>
      <c r="P666" s="24"/>
      <c r="Q666" s="24"/>
      <c r="R666" s="24"/>
      <c r="S666" s="24"/>
      <c r="T666" s="24"/>
    </row>
    <row r="667" spans="1:20" s="5" customFormat="1" ht="19.5" customHeight="1">
      <c r="A667" s="47"/>
      <c r="B667" s="47"/>
      <c r="C667" s="47"/>
      <c r="D667" s="47"/>
      <c r="E667" s="47"/>
      <c r="F667" s="51" t="s">
        <v>106</v>
      </c>
      <c r="G667" s="48">
        <v>8</v>
      </c>
      <c r="H667" s="941"/>
      <c r="I667" s="941">
        <f t="shared" si="32"/>
        <v>0</v>
      </c>
      <c r="J667" s="21"/>
      <c r="K667" s="21"/>
      <c r="L667" s="21"/>
      <c r="M667" s="21"/>
      <c r="N667" s="21"/>
      <c r="O667" s="21"/>
      <c r="P667" s="21"/>
      <c r="Q667" s="21"/>
      <c r="R667" s="21"/>
      <c r="S667" s="21"/>
      <c r="T667" s="19"/>
    </row>
    <row r="668" spans="1:20" s="5" customFormat="1" ht="21" customHeight="1">
      <c r="A668" s="47"/>
      <c r="B668" s="609"/>
      <c r="C668" s="609"/>
      <c r="D668" s="609"/>
      <c r="E668" s="609"/>
      <c r="F668" s="610"/>
      <c r="G668" s="611"/>
      <c r="H668" s="612"/>
      <c r="I668" s="46"/>
      <c r="J668" s="21"/>
      <c r="K668" s="21"/>
      <c r="L668" s="21"/>
      <c r="M668" s="21"/>
      <c r="N668" s="21"/>
      <c r="O668" s="21"/>
      <c r="P668" s="21"/>
      <c r="Q668" s="21"/>
      <c r="R668" s="21"/>
      <c r="S668" s="21"/>
      <c r="T668" s="19"/>
    </row>
    <row r="669" spans="1:20" s="5" customFormat="1">
      <c r="A669" s="1200" t="s">
        <v>582</v>
      </c>
      <c r="B669" s="1200"/>
      <c r="C669" s="1200"/>
      <c r="D669" s="1200"/>
      <c r="E669" s="1200"/>
      <c r="F669" s="1200"/>
      <c r="G669" s="1200"/>
      <c r="H669" s="1200"/>
      <c r="I669" s="950">
        <f>SUM(I629:I668)</f>
        <v>0</v>
      </c>
    </row>
    <row r="670" spans="1:20" s="5" customFormat="1">
      <c r="A670" s="47"/>
      <c r="B670" s="47"/>
      <c r="C670" s="47"/>
      <c r="D670" s="47"/>
      <c r="E670" s="47"/>
      <c r="F670" s="51"/>
      <c r="G670" s="48"/>
      <c r="H670" s="46"/>
      <c r="I670" s="46"/>
    </row>
    <row r="671" spans="1:20" s="5" customFormat="1" ht="168" customHeight="1">
      <c r="A671" s="47"/>
      <c r="B671" s="47"/>
      <c r="C671" s="47"/>
      <c r="D671" s="47"/>
      <c r="E671" s="47"/>
      <c r="F671" s="51"/>
      <c r="G671" s="48"/>
      <c r="H671" s="46"/>
      <c r="I671" s="46"/>
      <c r="J671" s="20"/>
      <c r="K671" s="20"/>
      <c r="L671" s="20"/>
      <c r="M671" s="20"/>
      <c r="N671" s="20"/>
      <c r="O671" s="20"/>
      <c r="P671" s="20"/>
      <c r="Q671" s="20"/>
      <c r="R671" s="20"/>
      <c r="S671" s="20"/>
    </row>
    <row r="672" spans="1:20" s="5" customFormat="1" ht="15" customHeight="1">
      <c r="A672" s="47"/>
      <c r="B672" s="47"/>
      <c r="C672" s="47"/>
      <c r="D672" s="47"/>
      <c r="E672" s="47"/>
      <c r="F672" s="51"/>
      <c r="G672" s="48"/>
      <c r="H672" s="46"/>
      <c r="I672" s="46"/>
      <c r="J672" s="20"/>
      <c r="K672" s="20"/>
      <c r="L672" s="20"/>
      <c r="M672" s="20"/>
      <c r="N672" s="20"/>
      <c r="O672" s="20"/>
      <c r="P672" s="20"/>
      <c r="Q672" s="20"/>
      <c r="R672" s="20"/>
      <c r="S672" s="20"/>
    </row>
    <row r="673" spans="1:9" s="5" customFormat="1">
      <c r="A673" s="47"/>
      <c r="B673" s="47"/>
      <c r="C673" s="47"/>
      <c r="D673" s="47"/>
      <c r="E673" s="47"/>
      <c r="F673" s="51"/>
      <c r="G673" s="48"/>
      <c r="H673" s="46"/>
      <c r="I673" s="46"/>
    </row>
    <row r="674" spans="1:9" s="5" customFormat="1">
      <c r="A674" s="47"/>
      <c r="B674" s="47"/>
      <c r="C674" s="47"/>
      <c r="D674" s="47"/>
      <c r="E674" s="47"/>
      <c r="F674" s="51"/>
      <c r="G674" s="48"/>
      <c r="H674" s="46"/>
      <c r="I674" s="46"/>
    </row>
    <row r="675" spans="1:9" s="5" customFormat="1">
      <c r="A675" s="47"/>
      <c r="B675" s="47"/>
      <c r="C675" s="47"/>
      <c r="D675" s="47"/>
      <c r="E675" s="47"/>
      <c r="F675" s="51"/>
      <c r="G675" s="48"/>
      <c r="H675" s="46"/>
      <c r="I675" s="46"/>
    </row>
    <row r="676" spans="1:9" s="5" customFormat="1">
      <c r="A676" s="47"/>
      <c r="B676" s="47"/>
      <c r="C676" s="47"/>
      <c r="D676" s="47"/>
      <c r="E676" s="47"/>
      <c r="F676" s="51"/>
      <c r="G676" s="48"/>
      <c r="H676" s="46"/>
      <c r="I676" s="46"/>
    </row>
    <row r="677" spans="1:9" s="5" customFormat="1">
      <c r="A677" s="47"/>
      <c r="B677" s="47"/>
      <c r="C677" s="47"/>
      <c r="D677" s="47"/>
      <c r="E677" s="47"/>
      <c r="F677" s="51"/>
      <c r="G677" s="48"/>
      <c r="H677" s="46"/>
      <c r="I677" s="46"/>
    </row>
    <row r="678" spans="1:9" s="5" customFormat="1">
      <c r="A678" s="47"/>
      <c r="B678" s="47"/>
      <c r="C678" s="47"/>
      <c r="D678" s="47"/>
      <c r="E678" s="47"/>
      <c r="F678" s="51"/>
      <c r="G678" s="48"/>
      <c r="H678" s="46"/>
      <c r="I678" s="46"/>
    </row>
    <row r="679" spans="1:9" s="5" customFormat="1">
      <c r="A679" s="47"/>
      <c r="B679" s="47"/>
      <c r="C679" s="47"/>
      <c r="D679" s="47"/>
      <c r="E679" s="47"/>
      <c r="F679" s="51"/>
      <c r="G679" s="48"/>
      <c r="H679" s="46"/>
      <c r="I679" s="46"/>
    </row>
    <row r="680" spans="1:9" s="5" customFormat="1">
      <c r="A680" s="47"/>
      <c r="B680" s="47"/>
      <c r="C680" s="47"/>
      <c r="D680" s="47"/>
      <c r="E680" s="47"/>
      <c r="F680" s="51"/>
      <c r="G680" s="48"/>
      <c r="H680" s="46"/>
      <c r="I680" s="46"/>
    </row>
    <row r="681" spans="1:9" s="5" customFormat="1">
      <c r="A681" s="47"/>
      <c r="B681" s="47"/>
      <c r="C681" s="47"/>
      <c r="D681" s="47"/>
      <c r="E681" s="47"/>
      <c r="F681" s="51"/>
      <c r="G681" s="48"/>
      <c r="H681" s="46"/>
      <c r="I681" s="46"/>
    </row>
    <row r="682" spans="1:9" s="5" customFormat="1">
      <c r="A682" s="47"/>
      <c r="B682" s="47"/>
      <c r="C682" s="47"/>
      <c r="D682" s="47"/>
      <c r="E682" s="47"/>
      <c r="F682" s="51"/>
      <c r="G682" s="48"/>
      <c r="H682" s="46"/>
      <c r="I682" s="46"/>
    </row>
    <row r="683" spans="1:9" s="5" customFormat="1">
      <c r="A683" s="47"/>
      <c r="B683" s="47"/>
      <c r="C683" s="47"/>
      <c r="D683" s="47"/>
      <c r="E683" s="47"/>
      <c r="F683" s="51"/>
      <c r="G683" s="48"/>
      <c r="H683" s="46"/>
      <c r="I683" s="46"/>
    </row>
    <row r="684" spans="1:9" s="5" customFormat="1">
      <c r="A684" s="47"/>
      <c r="B684" s="47"/>
      <c r="C684" s="47"/>
      <c r="D684" s="47"/>
      <c r="E684" s="47"/>
      <c r="F684" s="51"/>
      <c r="G684" s="48"/>
      <c r="H684" s="46"/>
      <c r="I684" s="46"/>
    </row>
    <row r="685" spans="1:9" s="5" customFormat="1">
      <c r="A685" s="47"/>
      <c r="B685" s="47"/>
      <c r="C685" s="47"/>
      <c r="D685" s="47"/>
      <c r="E685" s="47"/>
      <c r="F685" s="51"/>
      <c r="G685" s="48"/>
      <c r="H685" s="46"/>
      <c r="I685" s="46"/>
    </row>
    <row r="686" spans="1:9" s="5" customFormat="1">
      <c r="A686" s="47"/>
      <c r="B686" s="47"/>
      <c r="C686" s="47"/>
      <c r="D686" s="47"/>
      <c r="E686" s="47"/>
      <c r="F686" s="51"/>
      <c r="G686" s="48"/>
      <c r="H686" s="46"/>
      <c r="I686" s="46"/>
    </row>
    <row r="687" spans="1:9" s="5" customFormat="1">
      <c r="A687" s="47"/>
      <c r="B687" s="47"/>
      <c r="C687" s="47"/>
      <c r="D687" s="47"/>
      <c r="E687" s="47"/>
      <c r="F687" s="51"/>
      <c r="G687" s="48"/>
      <c r="H687" s="46"/>
      <c r="I687" s="46"/>
    </row>
  </sheetData>
  <mergeCells count="476">
    <mergeCell ref="B237:E237"/>
    <mergeCell ref="B231:H231"/>
    <mergeCell ref="B232:C232"/>
    <mergeCell ref="B191:H191"/>
    <mergeCell ref="B183:H183"/>
    <mergeCell ref="A258:I258"/>
    <mergeCell ref="B319:H319"/>
    <mergeCell ref="B277:H277"/>
    <mergeCell ref="B279:H279"/>
    <mergeCell ref="A292:I292"/>
    <mergeCell ref="A293:I293"/>
    <mergeCell ref="A294:I294"/>
    <mergeCell ref="A295:I295"/>
    <mergeCell ref="A296:I296"/>
    <mergeCell ref="A297:I297"/>
    <mergeCell ref="B263:C263"/>
    <mergeCell ref="B264:H264"/>
    <mergeCell ref="B267:D267"/>
    <mergeCell ref="B268:D268"/>
    <mergeCell ref="B310:D310"/>
    <mergeCell ref="B238:D238"/>
    <mergeCell ref="A245:I245"/>
    <mergeCell ref="A244:I244"/>
    <mergeCell ref="B239:H239"/>
    <mergeCell ref="E18:H18"/>
    <mergeCell ref="E21:F21"/>
    <mergeCell ref="B343:H343"/>
    <mergeCell ref="B344:H344"/>
    <mergeCell ref="B345:H345"/>
    <mergeCell ref="B346:H346"/>
    <mergeCell ref="B347:H347"/>
    <mergeCell ref="B348:H348"/>
    <mergeCell ref="A298:I298"/>
    <mergeCell ref="A299:I299"/>
    <mergeCell ref="A300:I300"/>
    <mergeCell ref="B287:H287"/>
    <mergeCell ref="A218:I218"/>
    <mergeCell ref="A223:I223"/>
    <mergeCell ref="A224:I224"/>
    <mergeCell ref="A225:I225"/>
    <mergeCell ref="B233:H233"/>
    <mergeCell ref="B173:D173"/>
    <mergeCell ref="B179:H179"/>
    <mergeCell ref="B180:D180"/>
    <mergeCell ref="A222:I222"/>
    <mergeCell ref="A219:I219"/>
    <mergeCell ref="B185:H185"/>
    <mergeCell ref="B236:E236"/>
    <mergeCell ref="A242:H242"/>
    <mergeCell ref="A250:I250"/>
    <mergeCell ref="A289:H289"/>
    <mergeCell ref="A255:I255"/>
    <mergeCell ref="A246:I246"/>
    <mergeCell ref="B269:H269"/>
    <mergeCell ref="B271:H271"/>
    <mergeCell ref="B273:H273"/>
    <mergeCell ref="A254:I254"/>
    <mergeCell ref="A247:I247"/>
    <mergeCell ref="B265:C265"/>
    <mergeCell ref="B275:H275"/>
    <mergeCell ref="B283:H283"/>
    <mergeCell ref="B284:D284"/>
    <mergeCell ref="A249:I249"/>
    <mergeCell ref="A253:I253"/>
    <mergeCell ref="B262:H262"/>
    <mergeCell ref="B266:H266"/>
    <mergeCell ref="B281:H281"/>
    <mergeCell ref="A127:C127"/>
    <mergeCell ref="B189:H189"/>
    <mergeCell ref="A144:I144"/>
    <mergeCell ref="A156:H156"/>
    <mergeCell ref="B362:H362"/>
    <mergeCell ref="B364:H364"/>
    <mergeCell ref="A301:I301"/>
    <mergeCell ref="A302:I302"/>
    <mergeCell ref="A303:I303"/>
    <mergeCell ref="A304:I304"/>
    <mergeCell ref="A305:I305"/>
    <mergeCell ref="B307:H307"/>
    <mergeCell ref="A332:I332"/>
    <mergeCell ref="A324:H324"/>
    <mergeCell ref="A334:I334"/>
    <mergeCell ref="A333:I333"/>
    <mergeCell ref="A328:I328"/>
    <mergeCell ref="A329:I329"/>
    <mergeCell ref="B355:D355"/>
    <mergeCell ref="B358:H358"/>
    <mergeCell ref="B360:H360"/>
    <mergeCell ref="A340:I340"/>
    <mergeCell ref="B342:H342"/>
    <mergeCell ref="B315:H315"/>
    <mergeCell ref="B207:H207"/>
    <mergeCell ref="B174:H174"/>
    <mergeCell ref="B175:D175"/>
    <mergeCell ref="B176:D176"/>
    <mergeCell ref="B154:H154"/>
    <mergeCell ref="A142:I142"/>
    <mergeCell ref="B152:H152"/>
    <mergeCell ref="B187:H187"/>
    <mergeCell ref="B205:H205"/>
    <mergeCell ref="B199:H199"/>
    <mergeCell ref="B201:H201"/>
    <mergeCell ref="B203:H203"/>
    <mergeCell ref="B169:H169"/>
    <mergeCell ref="B170:D170"/>
    <mergeCell ref="B171:D171"/>
    <mergeCell ref="B172:D172"/>
    <mergeCell ref="B193:H193"/>
    <mergeCell ref="B197:H197"/>
    <mergeCell ref="B390:H390"/>
    <mergeCell ref="B391:H391"/>
    <mergeCell ref="A375:H375"/>
    <mergeCell ref="B387:H387"/>
    <mergeCell ref="A379:I379"/>
    <mergeCell ref="A380:I380"/>
    <mergeCell ref="A381:I381"/>
    <mergeCell ref="B309:D309"/>
    <mergeCell ref="B366:H366"/>
    <mergeCell ref="B370:H370"/>
    <mergeCell ref="A335:I335"/>
    <mergeCell ref="A336:I336"/>
    <mergeCell ref="A337:I337"/>
    <mergeCell ref="A338:I338"/>
    <mergeCell ref="A339:I339"/>
    <mergeCell ref="A330:I330"/>
    <mergeCell ref="A331:I331"/>
    <mergeCell ref="B317:H317"/>
    <mergeCell ref="B318:D318"/>
    <mergeCell ref="B313:H313"/>
    <mergeCell ref="B352:H352"/>
    <mergeCell ref="B349:H349"/>
    <mergeCell ref="B350:H350"/>
    <mergeCell ref="B351:H351"/>
    <mergeCell ref="A220:I220"/>
    <mergeCell ref="A221:I221"/>
    <mergeCell ref="A217:I217"/>
    <mergeCell ref="B211:H211"/>
    <mergeCell ref="B213:H213"/>
    <mergeCell ref="B474:H474"/>
    <mergeCell ref="B478:H478"/>
    <mergeCell ref="B477:E477"/>
    <mergeCell ref="A444:H444"/>
    <mergeCell ref="B439:H439"/>
    <mergeCell ref="A448:I448"/>
    <mergeCell ref="A449:I449"/>
    <mergeCell ref="A450:H450"/>
    <mergeCell ref="A451:I451"/>
    <mergeCell ref="A452:I452"/>
    <mergeCell ref="A453:I453"/>
    <mergeCell ref="A447:I447"/>
    <mergeCell ref="B461:D461"/>
    <mergeCell ref="B458:H458"/>
    <mergeCell ref="B459:D459"/>
    <mergeCell ref="B463:D463"/>
    <mergeCell ref="B469:D469"/>
    <mergeCell ref="B465:D465"/>
    <mergeCell ref="B475:E475"/>
    <mergeCell ref="A414:I414"/>
    <mergeCell ref="B422:C422"/>
    <mergeCell ref="A415:I415"/>
    <mergeCell ref="A416:I416"/>
    <mergeCell ref="A417:I417"/>
    <mergeCell ref="B421:H421"/>
    <mergeCell ref="B440:C440"/>
    <mergeCell ref="B441:H441"/>
    <mergeCell ref="B431:D431"/>
    <mergeCell ref="B432:D432"/>
    <mergeCell ref="B434:D434"/>
    <mergeCell ref="B435:D435"/>
    <mergeCell ref="B437:D437"/>
    <mergeCell ref="B438:D438"/>
    <mergeCell ref="B428:D428"/>
    <mergeCell ref="B466:D466"/>
    <mergeCell ref="B467:D467"/>
    <mergeCell ref="A544:I544"/>
    <mergeCell ref="A545:I545"/>
    <mergeCell ref="A546:I546"/>
    <mergeCell ref="A512:I512"/>
    <mergeCell ref="A513:I513"/>
    <mergeCell ref="B493:H493"/>
    <mergeCell ref="B393:H393"/>
    <mergeCell ref="B397:H397"/>
    <mergeCell ref="B399:H399"/>
    <mergeCell ref="B401:H401"/>
    <mergeCell ref="B442:C442"/>
    <mergeCell ref="B419:H419"/>
    <mergeCell ref="B420:C420"/>
    <mergeCell ref="A454:I454"/>
    <mergeCell ref="B456:H456"/>
    <mergeCell ref="B460:H460"/>
    <mergeCell ref="B468:H468"/>
    <mergeCell ref="B515:H515"/>
    <mergeCell ref="B517:H517"/>
    <mergeCell ref="B519:H519"/>
    <mergeCell ref="A524:H524"/>
    <mergeCell ref="A527:I527"/>
    <mergeCell ref="A547:I547"/>
    <mergeCell ref="B551:H551"/>
    <mergeCell ref="A562:I562"/>
    <mergeCell ref="B577:D577"/>
    <mergeCell ref="A560:I560"/>
    <mergeCell ref="A561:I561"/>
    <mergeCell ref="B535:H535"/>
    <mergeCell ref="B539:H539"/>
    <mergeCell ref="B536:D536"/>
    <mergeCell ref="B537:H537"/>
    <mergeCell ref="B538:D538"/>
    <mergeCell ref="B572:H572"/>
    <mergeCell ref="A542:H542"/>
    <mergeCell ref="A557:I557"/>
    <mergeCell ref="A558:I558"/>
    <mergeCell ref="A559:I559"/>
    <mergeCell ref="B489:D489"/>
    <mergeCell ref="B490:D490"/>
    <mergeCell ref="B473:D473"/>
    <mergeCell ref="A511:I511"/>
    <mergeCell ref="A500:H500"/>
    <mergeCell ref="B497:H497"/>
    <mergeCell ref="B479:E479"/>
    <mergeCell ref="A533:I533"/>
    <mergeCell ref="A507:I507"/>
    <mergeCell ref="A508:I508"/>
    <mergeCell ref="A509:I509"/>
    <mergeCell ref="A510:I510"/>
    <mergeCell ref="B481:H481"/>
    <mergeCell ref="B480:E480"/>
    <mergeCell ref="B476:H476"/>
    <mergeCell ref="A528:I528"/>
    <mergeCell ref="A529:I529"/>
    <mergeCell ref="A530:I530"/>
    <mergeCell ref="A531:I531"/>
    <mergeCell ref="A532:I532"/>
    <mergeCell ref="B521:H521"/>
    <mergeCell ref="B486:H486"/>
    <mergeCell ref="B487:E487"/>
    <mergeCell ref="A226:I226"/>
    <mergeCell ref="A382:I382"/>
    <mergeCell ref="A383:I383"/>
    <mergeCell ref="A384:I384"/>
    <mergeCell ref="A385:I385"/>
    <mergeCell ref="A378:I378"/>
    <mergeCell ref="B272:C272"/>
    <mergeCell ref="B229:H229"/>
    <mergeCell ref="B230:C230"/>
    <mergeCell ref="B372:H372"/>
    <mergeCell ref="B356:H356"/>
    <mergeCell ref="A327:I327"/>
    <mergeCell ref="A248:I248"/>
    <mergeCell ref="B228:C228"/>
    <mergeCell ref="B227:H227"/>
    <mergeCell ref="B235:H235"/>
    <mergeCell ref="B260:H260"/>
    <mergeCell ref="A256:I256"/>
    <mergeCell ref="A251:I251"/>
    <mergeCell ref="B285:H285"/>
    <mergeCell ref="A252:I252"/>
    <mergeCell ref="A257:I257"/>
    <mergeCell ref="B353:D353"/>
    <mergeCell ref="B288:C288"/>
    <mergeCell ref="A216:I216"/>
    <mergeCell ref="A164:I164"/>
    <mergeCell ref="A165:I165"/>
    <mergeCell ref="A166:I166"/>
    <mergeCell ref="A106:I106"/>
    <mergeCell ref="B195:H195"/>
    <mergeCell ref="A167:I167"/>
    <mergeCell ref="B181:H181"/>
    <mergeCell ref="B177:H177"/>
    <mergeCell ref="B178:D178"/>
    <mergeCell ref="A121:I121"/>
    <mergeCell ref="A130:I130"/>
    <mergeCell ref="B150:H150"/>
    <mergeCell ref="B146:H146"/>
    <mergeCell ref="B148:H148"/>
    <mergeCell ref="A116:I116"/>
    <mergeCell ref="A125:E125"/>
    <mergeCell ref="A123:I123"/>
    <mergeCell ref="A124:I124"/>
    <mergeCell ref="A141:I141"/>
    <mergeCell ref="A215:H215"/>
    <mergeCell ref="B209:H209"/>
    <mergeCell ref="A112:I112"/>
    <mergeCell ref="A110:I110"/>
    <mergeCell ref="E7:H7"/>
    <mergeCell ref="E8:H8"/>
    <mergeCell ref="E9:H9"/>
    <mergeCell ref="E12:I12"/>
    <mergeCell ref="C74:F74"/>
    <mergeCell ref="C49:G49"/>
    <mergeCell ref="C60:G60"/>
    <mergeCell ref="C61:G61"/>
    <mergeCell ref="C62:G62"/>
    <mergeCell ref="C63:G63"/>
    <mergeCell ref="C64:G64"/>
    <mergeCell ref="C65:G65"/>
    <mergeCell ref="C50:G50"/>
    <mergeCell ref="C51:G51"/>
    <mergeCell ref="C52:G52"/>
    <mergeCell ref="C53:G53"/>
    <mergeCell ref="C54:G54"/>
    <mergeCell ref="E14:F14"/>
    <mergeCell ref="E15:F15"/>
    <mergeCell ref="C55:G55"/>
    <mergeCell ref="C56:G56"/>
    <mergeCell ref="C72:E72"/>
    <mergeCell ref="C73:E73"/>
    <mergeCell ref="A18:C18"/>
    <mergeCell ref="C48:G48"/>
    <mergeCell ref="A14:C14"/>
    <mergeCell ref="C59:G59"/>
    <mergeCell ref="C57:G57"/>
    <mergeCell ref="C68:G68"/>
    <mergeCell ref="C69:G69"/>
    <mergeCell ref="C66:G66"/>
    <mergeCell ref="A108:I108"/>
    <mergeCell ref="A109:I109"/>
    <mergeCell ref="C77:H77"/>
    <mergeCell ref="F58:G58"/>
    <mergeCell ref="F67:G67"/>
    <mergeCell ref="F70:G70"/>
    <mergeCell ref="A103:I103"/>
    <mergeCell ref="A104:I104"/>
    <mergeCell ref="A105:I105"/>
    <mergeCell ref="A93:I93"/>
    <mergeCell ref="A94:I94"/>
    <mergeCell ref="A96:I96"/>
    <mergeCell ref="A97:I97"/>
    <mergeCell ref="A79:I79"/>
    <mergeCell ref="A80:I80"/>
    <mergeCell ref="A82:I82"/>
    <mergeCell ref="A83:I83"/>
    <mergeCell ref="A111:I111"/>
    <mergeCell ref="A98:I98"/>
    <mergeCell ref="A84:I84"/>
    <mergeCell ref="A85:I85"/>
    <mergeCell ref="A86:I86"/>
    <mergeCell ref="A87:I87"/>
    <mergeCell ref="A88:I88"/>
    <mergeCell ref="A89:I89"/>
    <mergeCell ref="A90:I90"/>
    <mergeCell ref="A91:I91"/>
    <mergeCell ref="A107:I107"/>
    <mergeCell ref="A95:I95"/>
    <mergeCell ref="A92:I92"/>
    <mergeCell ref="A99:I99"/>
    <mergeCell ref="A128:I128"/>
    <mergeCell ref="A129:I129"/>
    <mergeCell ref="A113:I113"/>
    <mergeCell ref="A120:I120"/>
    <mergeCell ref="A115:I115"/>
    <mergeCell ref="A126:I126"/>
    <mergeCell ref="A143:I143"/>
    <mergeCell ref="B664:H664"/>
    <mergeCell ref="B666:H666"/>
    <mergeCell ref="B654:H654"/>
    <mergeCell ref="B656:H656"/>
    <mergeCell ref="B657:C657"/>
    <mergeCell ref="B658:C658"/>
    <mergeCell ref="B659:C659"/>
    <mergeCell ref="B660:H660"/>
    <mergeCell ref="A626:I626"/>
    <mergeCell ref="B628:H628"/>
    <mergeCell ref="B629:C629"/>
    <mergeCell ref="B630:C630"/>
    <mergeCell ref="B635:H635"/>
    <mergeCell ref="B636:C636"/>
    <mergeCell ref="B574:H574"/>
    <mergeCell ref="B575:D575"/>
    <mergeCell ref="B590:H590"/>
    <mergeCell ref="A625:H625"/>
    <mergeCell ref="A617:H617"/>
    <mergeCell ref="B614:H614"/>
    <mergeCell ref="B610:H610"/>
    <mergeCell ref="A669:H669"/>
    <mergeCell ref="B644:H644"/>
    <mergeCell ref="B647:H647"/>
    <mergeCell ref="B650:H650"/>
    <mergeCell ref="B651:C651"/>
    <mergeCell ref="B652:C652"/>
    <mergeCell ref="B653:C653"/>
    <mergeCell ref="B637:C637"/>
    <mergeCell ref="B638:H638"/>
    <mergeCell ref="B639:C639"/>
    <mergeCell ref="B641:H641"/>
    <mergeCell ref="B642:C642"/>
    <mergeCell ref="B643:C643"/>
    <mergeCell ref="B640:C640"/>
    <mergeCell ref="B611:H611"/>
    <mergeCell ref="B631:H631"/>
    <mergeCell ref="B633:H633"/>
    <mergeCell ref="A619:I619"/>
    <mergeCell ref="B622:H622"/>
    <mergeCell ref="B591:H591"/>
    <mergeCell ref="B592:H592"/>
    <mergeCell ref="B593:H593"/>
    <mergeCell ref="B595:H595"/>
    <mergeCell ref="B596:H596"/>
    <mergeCell ref="B598:H598"/>
    <mergeCell ref="B597:H597"/>
    <mergeCell ref="B612:H612"/>
    <mergeCell ref="B599:H599"/>
    <mergeCell ref="B600:H600"/>
    <mergeCell ref="B601:H601"/>
    <mergeCell ref="B602:H602"/>
    <mergeCell ref="B603:H603"/>
    <mergeCell ref="B604:H604"/>
    <mergeCell ref="B605:H605"/>
    <mergeCell ref="B606:H606"/>
    <mergeCell ref="B607:H607"/>
    <mergeCell ref="B608:H608"/>
    <mergeCell ref="B609:H609"/>
    <mergeCell ref="B588:H588"/>
    <mergeCell ref="B566:H566"/>
    <mergeCell ref="A554:H554"/>
    <mergeCell ref="B549:H549"/>
    <mergeCell ref="B573:D573"/>
    <mergeCell ref="A583:I583"/>
    <mergeCell ref="A584:I584"/>
    <mergeCell ref="A585:I585"/>
    <mergeCell ref="A586:H586"/>
    <mergeCell ref="A563:I563"/>
    <mergeCell ref="A564:I564"/>
    <mergeCell ref="B569:H569"/>
    <mergeCell ref="B576:H576"/>
    <mergeCell ref="B578:H578"/>
    <mergeCell ref="A579:H579"/>
    <mergeCell ref="A581:I581"/>
    <mergeCell ref="A582:I582"/>
    <mergeCell ref="B395:H395"/>
    <mergeCell ref="B321:H321"/>
    <mergeCell ref="B311:H311"/>
    <mergeCell ref="B457:D457"/>
    <mergeCell ref="B464:H464"/>
    <mergeCell ref="B423:H423"/>
    <mergeCell ref="B425:H425"/>
    <mergeCell ref="B427:H427"/>
    <mergeCell ref="B430:H430"/>
    <mergeCell ref="B424:C424"/>
    <mergeCell ref="B426:C426"/>
    <mergeCell ref="B462:D462"/>
    <mergeCell ref="A404:H404"/>
    <mergeCell ref="A407:I407"/>
    <mergeCell ref="A408:I408"/>
    <mergeCell ref="A409:I409"/>
    <mergeCell ref="A410:I410"/>
    <mergeCell ref="A411:I411"/>
    <mergeCell ref="A412:I412"/>
    <mergeCell ref="B389:H389"/>
    <mergeCell ref="B433:H433"/>
    <mergeCell ref="B436:H436"/>
    <mergeCell ref="B429:D429"/>
    <mergeCell ref="A413:I413"/>
    <mergeCell ref="B470:D470"/>
    <mergeCell ref="B471:D471"/>
    <mergeCell ref="B472:D472"/>
    <mergeCell ref="B567:D567"/>
    <mergeCell ref="B568:D568"/>
    <mergeCell ref="B570:D570"/>
    <mergeCell ref="B571:D571"/>
    <mergeCell ref="B308:H308"/>
    <mergeCell ref="B354:D354"/>
    <mergeCell ref="B368:H368"/>
    <mergeCell ref="B488:H488"/>
    <mergeCell ref="A502:I502"/>
    <mergeCell ref="A503:I503"/>
    <mergeCell ref="A504:I504"/>
    <mergeCell ref="A505:I505"/>
    <mergeCell ref="A506:I506"/>
    <mergeCell ref="B495:H495"/>
    <mergeCell ref="B482:E482"/>
    <mergeCell ref="B483:E483"/>
    <mergeCell ref="B484:H484"/>
    <mergeCell ref="B485:E485"/>
    <mergeCell ref="B491:H491"/>
    <mergeCell ref="B492:E492"/>
    <mergeCell ref="A543:I543"/>
  </mergeCells>
  <phoneticPr fontId="15" type="noConversion"/>
  <pageMargins left="0.7" right="0.7" top="1.0332291666666666" bottom="0.75" header="0.3" footer="0.3"/>
  <pageSetup paperSize="9" scale="91" orientation="portrait" r:id="rId1"/>
  <headerFooter>
    <oddHeader>&amp;L&amp;"Times New Roman,Regular"&amp;10Matije Gupca 11,&amp;8 Rijeka
tel. 051/230-058, fax. 051/614-089
email: georad.jelenje@gmail.com&amp;"-,Regular"&amp;11
&amp;R&amp;"Times New Roman,Regular"&amp;10TROŠKOVNIK</oddHeader>
    <oddFooter>&amp;L&amp;"Times New Roman,Regular"Rijeka, 03.2023.&amp;R&amp;"Times New Roman,Regular"&amp;P</oddFooter>
  </headerFooter>
  <rowBreaks count="26" manualBreakCount="26">
    <brk id="45" max="8" man="1"/>
    <brk id="75" max="8" man="1"/>
    <brk id="100" max="8" man="1"/>
    <brk id="116" max="8" man="1"/>
    <brk id="140" max="16383" man="1"/>
    <brk id="163" max="8" man="1"/>
    <brk id="215" max="16383" man="1"/>
    <brk id="243" max="16383" man="1"/>
    <brk id="259" max="16383" man="1"/>
    <brk id="289" max="8" man="1"/>
    <brk id="310" max="16383" man="1"/>
    <brk id="326" max="16383" man="1"/>
    <brk id="377" max="16383" man="1"/>
    <brk id="406" max="16383" man="1"/>
    <brk id="446" max="16383" man="1"/>
    <brk id="463" max="16383" man="1"/>
    <brk id="501" max="16383" man="1"/>
    <brk id="526" max="16383" man="1"/>
    <brk id="542" max="16383" man="1"/>
    <brk id="550" max="16383" man="1"/>
    <brk id="556" max="8" man="1"/>
    <brk id="571" max="16383" man="1"/>
    <brk id="580" max="16383" man="1"/>
    <brk id="618" max="16383" man="1"/>
    <brk id="625" max="16383" man="1"/>
    <brk id="637" max="16383" man="1"/>
  </rowBreaks>
  <ignoredErrors>
    <ignoredError sqref="I550 I554 I552 I579 I536 I538 I542 I263 I267:I268 I270 I272 I274 I278 I280 I282 I288 I388 I392 I394 I261 I265 I276 I398 I400 I402 I396 I617 I625 I669 I286 I540"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E899A6-AC98-4D86-B271-AE9CFF47D7A8}">
  <dimension ref="A1:IT387"/>
  <sheetViews>
    <sheetView view="pageBreakPreview" topLeftCell="A341" zoomScaleNormal="100" zoomScaleSheetLayoutView="100" workbookViewId="0">
      <selection activeCell="F326" sqref="F326:F332"/>
    </sheetView>
  </sheetViews>
  <sheetFormatPr defaultColWidth="9.140625" defaultRowHeight="14.25"/>
  <cols>
    <col min="1" max="1" width="8.28515625" style="61" customWidth="1"/>
    <col min="2" max="2" width="48.7109375" style="55" customWidth="1"/>
    <col min="3" max="3" width="8.28515625" style="55" customWidth="1"/>
    <col min="4" max="4" width="9.28515625" style="60" customWidth="1"/>
    <col min="5" max="5" width="2.5703125" style="59" customWidth="1"/>
    <col min="6" max="6" width="9.28515625" style="55" customWidth="1"/>
    <col min="7" max="7" width="15.42578125" style="58" customWidth="1"/>
    <col min="8" max="8" width="13.5703125" style="55" bestFit="1" customWidth="1"/>
    <col min="9" max="9" width="13.7109375" style="57" customWidth="1"/>
    <col min="10" max="10" width="12.85546875" style="57" customWidth="1"/>
    <col min="11" max="11" width="9.85546875" style="56" bestFit="1" customWidth="1"/>
    <col min="12" max="16384" width="9.140625" style="55"/>
  </cols>
  <sheetData>
    <row r="1" spans="1:11" s="126" customFormat="1" ht="26.25" thickBot="1">
      <c r="A1" s="206"/>
      <c r="B1" s="205" t="s">
        <v>781</v>
      </c>
      <c r="C1" s="204" t="s">
        <v>780</v>
      </c>
      <c r="D1" s="203" t="s">
        <v>285</v>
      </c>
      <c r="E1" s="202"/>
      <c r="F1" s="201" t="s">
        <v>779</v>
      </c>
      <c r="G1" s="200" t="s">
        <v>778</v>
      </c>
      <c r="K1" s="193"/>
    </row>
    <row r="2" spans="1:11" s="126" customFormat="1">
      <c r="A2" s="199"/>
      <c r="B2" s="198"/>
      <c r="C2" s="197"/>
      <c r="D2" s="194"/>
      <c r="E2" s="196"/>
      <c r="F2" s="195"/>
      <c r="G2" s="194"/>
      <c r="K2" s="193"/>
    </row>
    <row r="3" spans="1:11" s="126" customFormat="1">
      <c r="A3" s="199"/>
      <c r="B3" s="198"/>
      <c r="C3" s="197"/>
      <c r="D3" s="194"/>
      <c r="E3" s="196"/>
      <c r="F3" s="195"/>
      <c r="G3" s="194"/>
      <c r="K3" s="193"/>
    </row>
    <row r="4" spans="1:11" s="126" customFormat="1" ht="20.25">
      <c r="A4" s="958" t="s">
        <v>777</v>
      </c>
      <c r="B4" s="959" t="s">
        <v>776</v>
      </c>
      <c r="C4" s="197"/>
      <c r="D4" s="194"/>
      <c r="E4" s="196"/>
      <c r="F4" s="195"/>
      <c r="G4" s="194"/>
      <c r="K4" s="193"/>
    </row>
    <row r="5" spans="1:11">
      <c r="A5" s="66"/>
      <c r="B5" s="63"/>
      <c r="C5" s="63"/>
      <c r="D5" s="65"/>
      <c r="E5" s="64"/>
      <c r="F5" s="63"/>
      <c r="G5" s="62"/>
      <c r="I5" s="59"/>
      <c r="J5" s="59"/>
    </row>
    <row r="6" spans="1:11" ht="20.25">
      <c r="A6" s="101" t="s">
        <v>286</v>
      </c>
      <c r="B6" s="101" t="s">
        <v>775</v>
      </c>
      <c r="C6" s="101"/>
      <c r="D6" s="100"/>
      <c r="E6" s="99"/>
      <c r="F6" s="98"/>
      <c r="G6" s="97"/>
      <c r="I6" s="59"/>
      <c r="J6" s="59"/>
    </row>
    <row r="7" spans="1:11" ht="15">
      <c r="A7" s="71"/>
      <c r="B7" s="112"/>
      <c r="C7" s="112"/>
      <c r="D7" s="69"/>
      <c r="E7" s="68"/>
      <c r="F7" s="68"/>
      <c r="G7" s="67"/>
      <c r="I7" s="59"/>
      <c r="J7" s="59"/>
    </row>
    <row r="8" spans="1:11" s="146" customFormat="1" ht="25.5">
      <c r="A8" s="124" t="s">
        <v>46</v>
      </c>
      <c r="B8" s="158" t="s">
        <v>1921</v>
      </c>
      <c r="C8" s="153"/>
      <c r="D8" s="152"/>
      <c r="E8" s="151"/>
      <c r="F8" s="151"/>
      <c r="G8" s="150"/>
      <c r="I8" s="192"/>
      <c r="J8" s="192"/>
      <c r="K8" s="191"/>
    </row>
    <row r="9" spans="1:11" ht="182.25" customHeight="1">
      <c r="A9" s="66"/>
      <c r="B9" s="143" t="s">
        <v>774</v>
      </c>
      <c r="C9" s="87"/>
      <c r="D9" s="65"/>
      <c r="E9" s="64"/>
      <c r="F9" s="64"/>
      <c r="G9" s="119"/>
      <c r="I9" s="59"/>
      <c r="J9" s="55"/>
      <c r="K9" s="55"/>
    </row>
    <row r="10" spans="1:11" ht="25.5">
      <c r="A10" s="66"/>
      <c r="B10" s="123" t="s">
        <v>1922</v>
      </c>
      <c r="C10" s="87" t="s">
        <v>76</v>
      </c>
      <c r="D10" s="65">
        <v>60</v>
      </c>
      <c r="E10" s="120" t="s">
        <v>589</v>
      </c>
      <c r="F10" s="187"/>
      <c r="G10" s="954">
        <f>F10*D10</f>
        <v>0</v>
      </c>
      <c r="I10" s="59"/>
      <c r="J10" s="55"/>
      <c r="K10" s="55"/>
    </row>
    <row r="11" spans="1:11">
      <c r="A11" s="66"/>
      <c r="B11" s="125"/>
      <c r="D11" s="145"/>
      <c r="E11" s="55"/>
      <c r="F11" s="82"/>
      <c r="G11" s="55"/>
      <c r="I11" s="59"/>
      <c r="J11" s="55"/>
      <c r="K11" s="55"/>
    </row>
    <row r="12" spans="1:11" ht="38.25">
      <c r="A12" s="124" t="s">
        <v>47</v>
      </c>
      <c r="B12" s="158" t="s">
        <v>773</v>
      </c>
      <c r="C12" s="87"/>
      <c r="D12" s="65"/>
      <c r="E12" s="120"/>
      <c r="F12" s="187"/>
      <c r="G12" s="119"/>
      <c r="I12" s="59"/>
      <c r="J12" s="55"/>
      <c r="K12" s="55"/>
    </row>
    <row r="13" spans="1:11" ht="64.5" customHeight="1">
      <c r="A13" s="66"/>
      <c r="B13" s="143" t="s">
        <v>772</v>
      </c>
      <c r="C13" s="87"/>
      <c r="D13" s="65"/>
      <c r="E13" s="120"/>
      <c r="F13" s="187"/>
      <c r="G13" s="119"/>
      <c r="I13" s="59"/>
      <c r="J13" s="55"/>
      <c r="K13" s="55"/>
    </row>
    <row r="14" spans="1:11">
      <c r="A14" s="66"/>
      <c r="B14" s="125" t="s">
        <v>721</v>
      </c>
      <c r="C14" s="87" t="s">
        <v>311</v>
      </c>
      <c r="D14" s="65"/>
      <c r="E14" s="120" t="s">
        <v>589</v>
      </c>
      <c r="F14" s="187"/>
      <c r="G14" s="954">
        <f>F14</f>
        <v>0</v>
      </c>
      <c r="I14" s="59"/>
      <c r="J14" s="55"/>
      <c r="K14" s="55"/>
    </row>
    <row r="15" spans="1:11">
      <c r="A15" s="66"/>
      <c r="B15" s="125"/>
      <c r="C15" s="87"/>
      <c r="D15" s="65"/>
      <c r="E15" s="120"/>
      <c r="F15" s="187"/>
      <c r="G15" s="119"/>
      <c r="I15" s="59"/>
      <c r="J15" s="55"/>
      <c r="K15" s="55"/>
    </row>
    <row r="16" spans="1:11">
      <c r="A16" s="124" t="s">
        <v>48</v>
      </c>
      <c r="B16" s="158" t="s">
        <v>1923</v>
      </c>
      <c r="C16" s="87"/>
      <c r="D16" s="65"/>
      <c r="E16" s="120"/>
      <c r="F16" s="187"/>
      <c r="G16" s="119"/>
      <c r="I16" s="59"/>
      <c r="J16" s="55"/>
      <c r="K16" s="55"/>
    </row>
    <row r="17" spans="1:11" ht="153">
      <c r="A17" s="66"/>
      <c r="B17" s="143" t="s">
        <v>1924</v>
      </c>
      <c r="C17" s="87"/>
      <c r="D17" s="65"/>
      <c r="E17" s="120"/>
      <c r="F17" s="187"/>
      <c r="G17" s="119"/>
      <c r="I17" s="59"/>
      <c r="J17" s="55"/>
      <c r="K17" s="55"/>
    </row>
    <row r="18" spans="1:11">
      <c r="A18" s="66"/>
      <c r="B18" s="125" t="s">
        <v>771</v>
      </c>
      <c r="C18" s="87" t="s">
        <v>593</v>
      </c>
      <c r="D18" s="65">
        <v>300</v>
      </c>
      <c r="E18" s="120" t="s">
        <v>589</v>
      </c>
      <c r="F18" s="187"/>
      <c r="G18" s="954">
        <f>D18*F18</f>
        <v>0</v>
      </c>
      <c r="I18" s="59"/>
      <c r="J18" s="55"/>
      <c r="K18" s="55"/>
    </row>
    <row r="19" spans="1:11">
      <c r="A19" s="66"/>
      <c r="B19" s="125"/>
      <c r="C19" s="87"/>
      <c r="D19" s="65"/>
      <c r="E19" s="120"/>
      <c r="F19" s="187"/>
      <c r="G19" s="119"/>
      <c r="I19" s="59"/>
      <c r="J19" s="55"/>
      <c r="K19" s="55"/>
    </row>
    <row r="20" spans="1:11" ht="38.25">
      <c r="A20" s="124" t="s">
        <v>53</v>
      </c>
      <c r="B20" s="158" t="s">
        <v>770</v>
      </c>
      <c r="C20" s="87"/>
      <c r="D20" s="65"/>
      <c r="E20" s="120"/>
      <c r="F20" s="187"/>
      <c r="G20" s="119"/>
      <c r="I20" s="59"/>
      <c r="J20" s="55"/>
      <c r="K20" s="55"/>
    </row>
    <row r="21" spans="1:11" ht="129.75" customHeight="1">
      <c r="A21" s="66"/>
      <c r="B21" s="143" t="s">
        <v>1925</v>
      </c>
      <c r="C21" s="87"/>
      <c r="D21" s="65"/>
      <c r="E21" s="120"/>
      <c r="F21" s="187"/>
      <c r="G21" s="119"/>
      <c r="I21" s="59"/>
      <c r="J21" s="55"/>
      <c r="K21" s="55"/>
    </row>
    <row r="22" spans="1:11">
      <c r="A22" s="66"/>
      <c r="B22" s="125" t="s">
        <v>769</v>
      </c>
      <c r="C22" s="87"/>
      <c r="D22" s="65"/>
      <c r="E22" s="120"/>
      <c r="F22" s="187"/>
      <c r="G22" s="119"/>
      <c r="I22" s="59"/>
      <c r="J22" s="55"/>
      <c r="K22" s="55"/>
    </row>
    <row r="23" spans="1:11">
      <c r="A23" s="66" t="s">
        <v>616</v>
      </c>
      <c r="B23" s="125" t="s">
        <v>768</v>
      </c>
      <c r="C23" s="87" t="s">
        <v>106</v>
      </c>
      <c r="D23" s="65">
        <v>3</v>
      </c>
      <c r="E23" s="120" t="s">
        <v>589</v>
      </c>
      <c r="F23" s="187"/>
      <c r="G23" s="954">
        <f>D23*F23</f>
        <v>0</v>
      </c>
      <c r="I23" s="59"/>
      <c r="J23" s="55"/>
      <c r="K23" s="55"/>
    </row>
    <row r="24" spans="1:11">
      <c r="A24" s="66"/>
      <c r="B24" s="125"/>
      <c r="C24" s="87"/>
      <c r="D24" s="65"/>
      <c r="E24" s="120"/>
      <c r="F24" s="187"/>
      <c r="G24" s="119"/>
      <c r="I24" s="59"/>
      <c r="J24" s="55"/>
      <c r="K24" s="55"/>
    </row>
    <row r="25" spans="1:11" ht="38.25">
      <c r="A25" s="124" t="s">
        <v>77</v>
      </c>
      <c r="B25" s="158" t="s">
        <v>767</v>
      </c>
      <c r="C25" s="87"/>
      <c r="D25" s="65"/>
      <c r="E25" s="120"/>
      <c r="F25" s="187"/>
      <c r="G25" s="119"/>
      <c r="I25" s="59"/>
      <c r="J25" s="55"/>
      <c r="K25" s="55"/>
    </row>
    <row r="26" spans="1:11" ht="156" customHeight="1">
      <c r="A26" s="66"/>
      <c r="B26" s="143" t="s">
        <v>1926</v>
      </c>
      <c r="C26" s="87"/>
      <c r="D26" s="65"/>
      <c r="E26" s="120"/>
      <c r="F26" s="187"/>
      <c r="G26" s="119"/>
      <c r="I26" s="59"/>
      <c r="J26" s="55"/>
      <c r="K26" s="55"/>
    </row>
    <row r="27" spans="1:11" ht="25.5">
      <c r="A27" s="66"/>
      <c r="B27" s="125" t="s">
        <v>766</v>
      </c>
      <c r="C27" s="87" t="s">
        <v>95</v>
      </c>
      <c r="D27" s="65">
        <v>1</v>
      </c>
      <c r="E27" s="120" t="s">
        <v>589</v>
      </c>
      <c r="F27" s="187"/>
      <c r="G27" s="954">
        <f>D27*F27</f>
        <v>0</v>
      </c>
      <c r="I27" s="59"/>
      <c r="J27" s="55"/>
      <c r="K27" s="55"/>
    </row>
    <row r="28" spans="1:11">
      <c r="A28" s="66"/>
      <c r="B28" s="125"/>
      <c r="C28" s="87"/>
      <c r="D28" s="65"/>
      <c r="E28" s="120"/>
      <c r="F28" s="187"/>
      <c r="G28" s="119"/>
      <c r="I28" s="59"/>
      <c r="J28" s="55"/>
      <c r="K28" s="55"/>
    </row>
    <row r="29" spans="1:11" ht="38.25">
      <c r="A29" s="124" t="s">
        <v>765</v>
      </c>
      <c r="B29" s="158" t="s">
        <v>764</v>
      </c>
      <c r="C29" s="87"/>
      <c r="D29" s="65"/>
      <c r="E29" s="120"/>
      <c r="F29" s="187"/>
      <c r="G29" s="119"/>
      <c r="I29" s="59"/>
      <c r="J29" s="55"/>
      <c r="K29" s="55"/>
    </row>
    <row r="30" spans="1:11" ht="102">
      <c r="A30" s="66"/>
      <c r="B30" s="143" t="s">
        <v>1927</v>
      </c>
      <c r="C30" s="87"/>
      <c r="D30" s="65"/>
      <c r="E30" s="120"/>
      <c r="F30" s="187"/>
      <c r="G30" s="119"/>
      <c r="I30" s="59"/>
      <c r="J30" s="55"/>
      <c r="K30" s="55"/>
    </row>
    <row r="31" spans="1:11" ht="25.5">
      <c r="A31" s="66"/>
      <c r="B31" s="125" t="s">
        <v>763</v>
      </c>
      <c r="C31" s="87" t="s">
        <v>95</v>
      </c>
      <c r="D31" s="65">
        <v>18</v>
      </c>
      <c r="E31" s="120" t="s">
        <v>589</v>
      </c>
      <c r="F31" s="187"/>
      <c r="G31" s="954">
        <f>D31*F31</f>
        <v>0</v>
      </c>
      <c r="I31" s="59"/>
      <c r="J31" s="55"/>
      <c r="K31" s="55"/>
    </row>
    <row r="32" spans="1:11">
      <c r="A32" s="66"/>
      <c r="B32" s="125"/>
      <c r="C32" s="87"/>
      <c r="D32" s="65"/>
      <c r="E32" s="120"/>
      <c r="F32" s="187"/>
      <c r="G32" s="119"/>
      <c r="I32" s="59"/>
      <c r="J32" s="55"/>
      <c r="K32" s="55"/>
    </row>
    <row r="33" spans="1:11" ht="25.5">
      <c r="A33" s="124" t="s">
        <v>214</v>
      </c>
      <c r="B33" s="158" t="s">
        <v>762</v>
      </c>
      <c r="C33" s="87"/>
      <c r="D33" s="65"/>
      <c r="E33" s="120"/>
      <c r="F33" s="187"/>
      <c r="G33" s="119"/>
      <c r="I33" s="59"/>
      <c r="J33" s="55"/>
      <c r="K33" s="55"/>
    </row>
    <row r="34" spans="1:11" ht="89.25">
      <c r="A34" s="66"/>
      <c r="B34" s="123" t="s">
        <v>1928</v>
      </c>
      <c r="C34" s="87"/>
      <c r="D34" s="65"/>
      <c r="E34" s="120"/>
      <c r="F34" s="187"/>
      <c r="G34" s="119"/>
      <c r="I34" s="59"/>
      <c r="J34" s="55"/>
      <c r="K34" s="55"/>
    </row>
    <row r="35" spans="1:11" ht="25.5">
      <c r="A35" s="66"/>
      <c r="B35" s="125" t="s">
        <v>761</v>
      </c>
      <c r="C35" s="87" t="s">
        <v>731</v>
      </c>
      <c r="D35" s="65">
        <v>2</v>
      </c>
      <c r="E35" s="120" t="s">
        <v>589</v>
      </c>
      <c r="F35" s="187"/>
      <c r="G35" s="954">
        <f>D35*F35</f>
        <v>0</v>
      </c>
      <c r="I35" s="59"/>
      <c r="J35" s="55"/>
      <c r="K35" s="55"/>
    </row>
    <row r="36" spans="1:11">
      <c r="A36" s="66"/>
      <c r="B36" s="125"/>
      <c r="C36" s="87"/>
      <c r="D36" s="65"/>
      <c r="E36" s="120"/>
      <c r="F36" s="187"/>
      <c r="G36" s="119"/>
      <c r="I36" s="59"/>
      <c r="J36" s="55"/>
      <c r="K36" s="55"/>
    </row>
    <row r="37" spans="1:11" ht="25.5">
      <c r="A37" s="124" t="s">
        <v>215</v>
      </c>
      <c r="B37" s="158" t="s">
        <v>760</v>
      </c>
      <c r="C37" s="120"/>
      <c r="D37" s="142"/>
      <c r="E37" s="120"/>
      <c r="F37" s="187"/>
      <c r="G37" s="119"/>
      <c r="I37" s="55"/>
      <c r="J37" s="59"/>
    </row>
    <row r="38" spans="1:11" ht="102">
      <c r="A38" s="186"/>
      <c r="B38" s="125" t="s">
        <v>1929</v>
      </c>
      <c r="C38" s="120"/>
      <c r="D38" s="142"/>
      <c r="E38" s="120"/>
      <c r="F38" s="187"/>
      <c r="G38" s="119"/>
      <c r="I38" s="55"/>
      <c r="J38" s="59"/>
    </row>
    <row r="39" spans="1:11">
      <c r="A39" s="66"/>
      <c r="B39" s="125" t="s">
        <v>759</v>
      </c>
      <c r="C39" s="87" t="s">
        <v>106</v>
      </c>
      <c r="D39" s="65">
        <v>1</v>
      </c>
      <c r="E39" s="120" t="s">
        <v>589</v>
      </c>
      <c r="F39" s="187"/>
      <c r="G39" s="954">
        <f>D39*F39</f>
        <v>0</v>
      </c>
      <c r="I39" s="55"/>
      <c r="J39" s="59"/>
    </row>
    <row r="40" spans="1:11">
      <c r="A40" s="66"/>
      <c r="B40" s="125"/>
      <c r="C40" s="87"/>
      <c r="D40" s="65"/>
      <c r="E40" s="120"/>
      <c r="F40" s="187"/>
      <c r="G40" s="119"/>
      <c r="I40" s="55"/>
      <c r="J40" s="59"/>
    </row>
    <row r="41" spans="1:11" ht="25.5">
      <c r="A41" s="124" t="s">
        <v>217</v>
      </c>
      <c r="B41" s="190" t="s">
        <v>758</v>
      </c>
      <c r="C41" s="120"/>
      <c r="D41" s="142"/>
      <c r="E41" s="120"/>
      <c r="F41" s="187"/>
      <c r="G41" s="119"/>
      <c r="I41" s="55"/>
      <c r="J41" s="59"/>
    </row>
    <row r="42" spans="1:11" ht="51">
      <c r="A42" s="66"/>
      <c r="B42" s="125" t="s">
        <v>757</v>
      </c>
      <c r="C42" s="120"/>
      <c r="D42" s="142"/>
      <c r="E42" s="120"/>
      <c r="F42" s="187"/>
      <c r="G42" s="119"/>
      <c r="I42" s="55"/>
      <c r="J42" s="59"/>
    </row>
    <row r="43" spans="1:11">
      <c r="A43" s="66"/>
      <c r="B43" s="125" t="s">
        <v>756</v>
      </c>
      <c r="C43" s="87" t="s">
        <v>95</v>
      </c>
      <c r="D43" s="147">
        <v>40</v>
      </c>
      <c r="E43" s="120" t="s">
        <v>589</v>
      </c>
      <c r="F43" s="187"/>
      <c r="G43" s="954">
        <f>F43*D43</f>
        <v>0</v>
      </c>
      <c r="I43" s="55"/>
      <c r="J43" s="59"/>
    </row>
    <row r="44" spans="1:11">
      <c r="A44" s="66"/>
      <c r="B44" s="125"/>
      <c r="C44" s="87"/>
      <c r="D44" s="65"/>
      <c r="E44" s="120"/>
      <c r="F44" s="187"/>
      <c r="G44" s="119"/>
      <c r="I44" s="55"/>
      <c r="J44" s="59"/>
    </row>
    <row r="45" spans="1:11" ht="25.5">
      <c r="A45" s="124" t="s">
        <v>219</v>
      </c>
      <c r="B45" s="190" t="s">
        <v>755</v>
      </c>
      <c r="C45" s="87"/>
      <c r="D45" s="65"/>
      <c r="E45" s="120"/>
      <c r="F45" s="187"/>
      <c r="G45" s="119"/>
      <c r="I45" s="55"/>
      <c r="J45" s="59"/>
    </row>
    <row r="46" spans="1:11" ht="76.5">
      <c r="A46" s="66"/>
      <c r="B46" s="143" t="s">
        <v>1930</v>
      </c>
      <c r="C46" s="87"/>
      <c r="D46" s="65"/>
      <c r="E46" s="120"/>
      <c r="F46" s="187"/>
      <c r="G46" s="119"/>
      <c r="I46" s="55"/>
      <c r="J46" s="59"/>
    </row>
    <row r="47" spans="1:11" ht="25.5">
      <c r="A47" s="66"/>
      <c r="B47" s="125" t="s">
        <v>754</v>
      </c>
      <c r="C47" s="87" t="s">
        <v>95</v>
      </c>
      <c r="D47" s="65">
        <v>10</v>
      </c>
      <c r="E47" s="120" t="s">
        <v>589</v>
      </c>
      <c r="F47" s="187"/>
      <c r="G47" s="954">
        <f>D47*F47</f>
        <v>0</v>
      </c>
      <c r="I47" s="55"/>
      <c r="J47" s="59"/>
    </row>
    <row r="48" spans="1:11">
      <c r="A48" s="66"/>
      <c r="B48" s="125"/>
      <c r="C48" s="87"/>
      <c r="D48" s="65"/>
      <c r="E48" s="120"/>
      <c r="F48" s="187"/>
      <c r="G48" s="119"/>
      <c r="I48" s="55"/>
      <c r="J48" s="59"/>
    </row>
    <row r="49" spans="1:10" ht="25.5">
      <c r="A49" s="124" t="s">
        <v>221</v>
      </c>
      <c r="B49" s="190" t="s">
        <v>753</v>
      </c>
      <c r="C49" s="87"/>
      <c r="D49" s="65"/>
      <c r="E49" s="120"/>
      <c r="F49" s="187"/>
      <c r="G49" s="119"/>
      <c r="I49" s="55"/>
      <c r="J49" s="59"/>
    </row>
    <row r="50" spans="1:10" ht="102" customHeight="1">
      <c r="A50" s="66"/>
      <c r="B50" s="143" t="s">
        <v>752</v>
      </c>
      <c r="C50" s="87"/>
      <c r="D50" s="65"/>
      <c r="E50" s="120"/>
      <c r="F50" s="187"/>
      <c r="G50" s="119"/>
      <c r="I50" s="55"/>
      <c r="J50" s="59"/>
    </row>
    <row r="51" spans="1:10" ht="27">
      <c r="A51" s="66"/>
      <c r="B51" s="125" t="s">
        <v>749</v>
      </c>
      <c r="C51" s="87" t="s">
        <v>593</v>
      </c>
      <c r="D51" s="65">
        <v>650</v>
      </c>
      <c r="E51" s="120" t="s">
        <v>589</v>
      </c>
      <c r="F51" s="187"/>
      <c r="G51" s="954">
        <f>D51*F51</f>
        <v>0</v>
      </c>
      <c r="I51" s="55"/>
      <c r="J51" s="59"/>
    </row>
    <row r="52" spans="1:10">
      <c r="A52" s="66"/>
      <c r="B52" s="125"/>
      <c r="C52" s="87"/>
      <c r="D52" s="65"/>
      <c r="E52" s="120"/>
      <c r="F52" s="187"/>
      <c r="G52" s="119"/>
      <c r="I52" s="55"/>
      <c r="J52" s="59"/>
    </row>
    <row r="53" spans="1:10" ht="15" customHeight="1">
      <c r="A53" s="124" t="s">
        <v>222</v>
      </c>
      <c r="B53" s="190" t="s">
        <v>751</v>
      </c>
      <c r="C53" s="87"/>
      <c r="D53" s="65"/>
      <c r="E53" s="120"/>
      <c r="F53" s="187"/>
      <c r="G53" s="119"/>
      <c r="I53" s="55"/>
      <c r="J53" s="59"/>
    </row>
    <row r="54" spans="1:10" ht="103.5" customHeight="1">
      <c r="A54" s="66"/>
      <c r="B54" s="143" t="s">
        <v>750</v>
      </c>
      <c r="C54" s="87"/>
      <c r="D54" s="65"/>
      <c r="E54" s="120"/>
      <c r="F54" s="187"/>
      <c r="G54" s="119"/>
      <c r="I54" s="55"/>
      <c r="J54" s="59"/>
    </row>
    <row r="55" spans="1:10" ht="27">
      <c r="A55" s="66"/>
      <c r="B55" s="125" t="s">
        <v>749</v>
      </c>
      <c r="C55" s="87" t="s">
        <v>593</v>
      </c>
      <c r="D55" s="65">
        <v>20</v>
      </c>
      <c r="E55" s="120" t="s">
        <v>589</v>
      </c>
      <c r="F55" s="187"/>
      <c r="G55" s="954">
        <f>D55*F55</f>
        <v>0</v>
      </c>
      <c r="I55" s="55"/>
      <c r="J55" s="59"/>
    </row>
    <row r="56" spans="1:10">
      <c r="A56" s="66"/>
      <c r="B56" s="125"/>
      <c r="C56" s="87"/>
      <c r="D56" s="65"/>
      <c r="E56" s="120"/>
      <c r="F56" s="187"/>
      <c r="G56" s="119"/>
      <c r="I56" s="55"/>
      <c r="J56" s="59"/>
    </row>
    <row r="57" spans="1:10" ht="25.5">
      <c r="A57" s="124" t="s">
        <v>223</v>
      </c>
      <c r="B57" s="158" t="s">
        <v>1931</v>
      </c>
      <c r="C57" s="120"/>
      <c r="D57" s="142"/>
      <c r="E57" s="120"/>
      <c r="F57" s="187"/>
      <c r="G57" s="119"/>
      <c r="I57" s="59"/>
      <c r="J57" s="59"/>
    </row>
    <row r="58" spans="1:10" ht="103.5" customHeight="1">
      <c r="A58" s="186"/>
      <c r="B58" s="143" t="s">
        <v>748</v>
      </c>
      <c r="C58" s="120"/>
      <c r="D58" s="142"/>
      <c r="E58" s="120"/>
      <c r="F58" s="187"/>
      <c r="G58" s="119"/>
      <c r="I58" s="59"/>
      <c r="J58" s="59"/>
    </row>
    <row r="59" spans="1:10" ht="25.5">
      <c r="A59" s="186"/>
      <c r="B59" s="125" t="s">
        <v>747</v>
      </c>
      <c r="C59" s="120" t="s">
        <v>311</v>
      </c>
      <c r="D59" s="142">
        <v>1</v>
      </c>
      <c r="E59" s="120" t="s">
        <v>589</v>
      </c>
      <c r="F59" s="187"/>
      <c r="G59" s="954">
        <f>F59</f>
        <v>0</v>
      </c>
      <c r="I59" s="59"/>
      <c r="J59" s="59"/>
    </row>
    <row r="60" spans="1:10">
      <c r="A60" s="186"/>
      <c r="B60" s="125"/>
      <c r="C60" s="120"/>
      <c r="D60" s="142"/>
      <c r="E60" s="120"/>
      <c r="F60" s="187"/>
      <c r="G60" s="119"/>
      <c r="I60" s="59"/>
      <c r="J60" s="59"/>
    </row>
    <row r="61" spans="1:10" ht="25.5">
      <c r="A61" s="124" t="s">
        <v>224</v>
      </c>
      <c r="B61" s="158" t="s">
        <v>746</v>
      </c>
      <c r="C61" s="120"/>
      <c r="D61" s="142"/>
      <c r="E61" s="120"/>
      <c r="F61" s="187"/>
      <c r="G61" s="119"/>
      <c r="I61" s="59"/>
      <c r="J61" s="59"/>
    </row>
    <row r="62" spans="1:10" ht="38.25">
      <c r="A62" s="186"/>
      <c r="B62" s="125" t="s">
        <v>745</v>
      </c>
      <c r="C62" s="120"/>
      <c r="D62" s="142"/>
      <c r="E62" s="120"/>
      <c r="F62" s="187"/>
      <c r="G62" s="119"/>
      <c r="I62" s="59"/>
      <c r="J62" s="59"/>
    </row>
    <row r="63" spans="1:10">
      <c r="A63" s="186"/>
      <c r="B63" s="185" t="s">
        <v>721</v>
      </c>
      <c r="C63" s="120" t="s">
        <v>311</v>
      </c>
      <c r="D63" s="142">
        <v>1</v>
      </c>
      <c r="E63" s="120" t="s">
        <v>589</v>
      </c>
      <c r="F63" s="187"/>
      <c r="G63" s="954">
        <f>F63</f>
        <v>0</v>
      </c>
      <c r="I63" s="59"/>
      <c r="J63" s="59"/>
    </row>
    <row r="64" spans="1:10">
      <c r="A64" s="186"/>
      <c r="B64" s="125"/>
      <c r="C64" s="120"/>
      <c r="D64" s="142"/>
      <c r="E64" s="120"/>
      <c r="F64" s="187"/>
      <c r="G64" s="119"/>
      <c r="I64" s="59"/>
      <c r="J64" s="59"/>
    </row>
    <row r="65" spans="1:10" ht="38.25">
      <c r="A65" s="124" t="s">
        <v>225</v>
      </c>
      <c r="B65" s="158" t="s">
        <v>744</v>
      </c>
      <c r="C65" s="120"/>
      <c r="D65" s="142"/>
      <c r="E65" s="120"/>
      <c r="F65" s="187"/>
      <c r="G65" s="119"/>
      <c r="I65" s="59"/>
      <c r="J65" s="59"/>
    </row>
    <row r="66" spans="1:10" ht="114.75">
      <c r="A66" s="124"/>
      <c r="B66" s="185" t="s">
        <v>743</v>
      </c>
      <c r="C66" s="120"/>
      <c r="D66" s="142"/>
      <c r="E66" s="120"/>
      <c r="F66" s="187"/>
      <c r="G66" s="119"/>
      <c r="I66" s="59"/>
      <c r="J66" s="59"/>
    </row>
    <row r="67" spans="1:10">
      <c r="A67" s="186" t="s">
        <v>616</v>
      </c>
      <c r="B67" s="185" t="s">
        <v>742</v>
      </c>
      <c r="C67" s="120" t="s">
        <v>731</v>
      </c>
      <c r="D67" s="142">
        <v>1</v>
      </c>
      <c r="E67" s="120" t="s">
        <v>589</v>
      </c>
      <c r="F67" s="187"/>
      <c r="G67" s="954">
        <f>D67*F67</f>
        <v>0</v>
      </c>
      <c r="I67" s="59"/>
      <c r="J67" s="59"/>
    </row>
    <row r="68" spans="1:10">
      <c r="A68" s="186" t="s">
        <v>614</v>
      </c>
      <c r="B68" s="185" t="s">
        <v>741</v>
      </c>
      <c r="C68" s="120" t="s">
        <v>731</v>
      </c>
      <c r="D68" s="142">
        <v>1</v>
      </c>
      <c r="E68" s="120" t="s">
        <v>589</v>
      </c>
      <c r="F68" s="187"/>
      <c r="G68" s="954">
        <f>D68*F68</f>
        <v>0</v>
      </c>
      <c r="I68" s="59"/>
      <c r="J68" s="59"/>
    </row>
    <row r="69" spans="1:10">
      <c r="A69" s="186"/>
      <c r="B69" s="185"/>
      <c r="C69" s="120"/>
      <c r="D69" s="142"/>
      <c r="E69" s="120"/>
      <c r="F69" s="187"/>
      <c r="G69" s="119"/>
      <c r="I69" s="59"/>
      <c r="J69" s="59"/>
    </row>
    <row r="70" spans="1:10" ht="25.5">
      <c r="A70" s="124" t="s">
        <v>226</v>
      </c>
      <c r="B70" s="158" t="s">
        <v>740</v>
      </c>
      <c r="C70" s="120"/>
      <c r="D70" s="142"/>
      <c r="E70" s="120"/>
      <c r="F70" s="187"/>
      <c r="G70" s="119"/>
      <c r="I70" s="59"/>
      <c r="J70" s="59"/>
    </row>
    <row r="71" spans="1:10" ht="63.75">
      <c r="A71" s="186"/>
      <c r="B71" s="185" t="s">
        <v>739</v>
      </c>
      <c r="C71" s="120"/>
      <c r="D71" s="142"/>
      <c r="E71" s="120"/>
      <c r="F71" s="187"/>
      <c r="G71" s="119"/>
      <c r="I71" s="59"/>
      <c r="J71" s="59"/>
    </row>
    <row r="72" spans="1:10">
      <c r="A72" s="186"/>
      <c r="B72" s="125" t="s">
        <v>738</v>
      </c>
      <c r="C72" s="87" t="s">
        <v>95</v>
      </c>
      <c r="D72" s="65">
        <v>70</v>
      </c>
      <c r="E72" s="120" t="s">
        <v>589</v>
      </c>
      <c r="F72" s="187"/>
      <c r="G72" s="954">
        <f>D72*F72</f>
        <v>0</v>
      </c>
      <c r="I72" s="59"/>
      <c r="J72" s="59"/>
    </row>
    <row r="73" spans="1:10">
      <c r="A73" s="186"/>
      <c r="B73" s="185"/>
      <c r="C73" s="120"/>
      <c r="D73" s="142"/>
      <c r="E73" s="120"/>
      <c r="F73" s="187"/>
      <c r="G73" s="119"/>
      <c r="I73" s="59"/>
      <c r="J73" s="59"/>
    </row>
    <row r="74" spans="1:10" ht="51">
      <c r="A74" s="124" t="s">
        <v>227</v>
      </c>
      <c r="B74" s="158" t="s">
        <v>737</v>
      </c>
      <c r="C74" s="120"/>
      <c r="D74" s="142"/>
      <c r="E74" s="120"/>
      <c r="F74" s="187"/>
      <c r="G74" s="119"/>
      <c r="I74" s="59"/>
      <c r="J74" s="59"/>
    </row>
    <row r="75" spans="1:10" ht="165.75" customHeight="1">
      <c r="A75" s="186"/>
      <c r="B75" s="189" t="s">
        <v>736</v>
      </c>
      <c r="C75" s="120"/>
      <c r="D75" s="142"/>
      <c r="E75" s="120"/>
      <c r="F75" s="187"/>
      <c r="G75" s="119"/>
      <c r="I75" s="59"/>
      <c r="J75" s="59"/>
    </row>
    <row r="76" spans="1:10">
      <c r="A76" s="186"/>
      <c r="B76" s="125" t="s">
        <v>735</v>
      </c>
      <c r="C76" s="120" t="s">
        <v>311</v>
      </c>
      <c r="D76" s="142">
        <v>1</v>
      </c>
      <c r="E76" s="120" t="s">
        <v>589</v>
      </c>
      <c r="F76" s="187"/>
      <c r="G76" s="954">
        <f>F76</f>
        <v>0</v>
      </c>
      <c r="I76" s="59"/>
      <c r="J76" s="59"/>
    </row>
    <row r="77" spans="1:10">
      <c r="A77" s="186"/>
      <c r="B77" s="185"/>
      <c r="C77" s="120"/>
      <c r="D77" s="142"/>
      <c r="E77" s="120"/>
      <c r="F77" s="187"/>
      <c r="G77" s="119"/>
      <c r="I77" s="59"/>
      <c r="J77" s="59"/>
    </row>
    <row r="78" spans="1:10" ht="38.25">
      <c r="A78" s="124" t="s">
        <v>228</v>
      </c>
      <c r="B78" s="158" t="s">
        <v>734</v>
      </c>
      <c r="C78" s="120"/>
      <c r="D78" s="142"/>
      <c r="E78" s="120"/>
      <c r="F78" s="187"/>
      <c r="G78" s="119"/>
      <c r="I78" s="59"/>
      <c r="J78" s="59"/>
    </row>
    <row r="79" spans="1:10" ht="115.5" customHeight="1">
      <c r="A79" s="124"/>
      <c r="B79" s="189" t="s">
        <v>1932</v>
      </c>
      <c r="C79" s="120"/>
      <c r="D79" s="142"/>
      <c r="E79" s="120"/>
      <c r="F79" s="187"/>
      <c r="G79" s="119"/>
      <c r="I79" s="59"/>
      <c r="J79" s="59"/>
    </row>
    <row r="80" spans="1:10" ht="25.5">
      <c r="A80" s="124"/>
      <c r="B80" s="185" t="s">
        <v>732</v>
      </c>
      <c r="C80" s="120" t="s">
        <v>731</v>
      </c>
      <c r="D80" s="142">
        <v>3</v>
      </c>
      <c r="E80" s="120" t="s">
        <v>589</v>
      </c>
      <c r="F80" s="187"/>
      <c r="G80" s="954">
        <f>D80*F80</f>
        <v>0</v>
      </c>
      <c r="I80" s="59"/>
      <c r="J80" s="59"/>
    </row>
    <row r="81" spans="1:10">
      <c r="A81" s="124"/>
      <c r="B81" s="185"/>
      <c r="C81" s="120"/>
      <c r="D81" s="142"/>
      <c r="E81" s="120"/>
      <c r="F81" s="187"/>
      <c r="G81" s="954"/>
      <c r="I81" s="59"/>
      <c r="J81" s="59"/>
    </row>
    <row r="82" spans="1:10" ht="28.5" customHeight="1">
      <c r="A82" s="124" t="s">
        <v>229</v>
      </c>
      <c r="B82" s="158" t="s">
        <v>733</v>
      </c>
      <c r="C82" s="120"/>
      <c r="D82" s="142"/>
      <c r="E82" s="120"/>
      <c r="F82" s="187"/>
      <c r="G82" s="954"/>
      <c r="I82" s="59"/>
      <c r="J82" s="59"/>
    </row>
    <row r="83" spans="1:10" ht="130.5" customHeight="1">
      <c r="A83" s="124"/>
      <c r="B83" s="189" t="s">
        <v>1933</v>
      </c>
      <c r="C83" s="120"/>
      <c r="D83" s="142"/>
      <c r="E83" s="120"/>
      <c r="F83" s="187"/>
      <c r="G83" s="119"/>
      <c r="I83" s="59"/>
      <c r="J83" s="59"/>
    </row>
    <row r="84" spans="1:10" ht="25.5">
      <c r="A84" s="186"/>
      <c r="B84" s="185" t="s">
        <v>732</v>
      </c>
      <c r="C84" s="120" t="s">
        <v>731</v>
      </c>
      <c r="D84" s="142">
        <v>3</v>
      </c>
      <c r="E84" s="120" t="s">
        <v>589</v>
      </c>
      <c r="F84" s="187"/>
      <c r="G84" s="954">
        <f>D84*F84</f>
        <v>0</v>
      </c>
      <c r="I84" s="59"/>
      <c r="J84" s="59"/>
    </row>
    <row r="85" spans="1:10">
      <c r="A85" s="186"/>
      <c r="B85" s="185"/>
      <c r="C85" s="120"/>
      <c r="D85" s="142"/>
      <c r="E85" s="120"/>
      <c r="F85" s="187"/>
      <c r="G85" s="119"/>
      <c r="I85" s="59"/>
      <c r="J85" s="59"/>
    </row>
    <row r="86" spans="1:10" ht="25.5">
      <c r="A86" s="124" t="s">
        <v>730</v>
      </c>
      <c r="B86" s="158" t="s">
        <v>729</v>
      </c>
      <c r="C86" s="120"/>
      <c r="D86" s="142"/>
      <c r="E86" s="120"/>
      <c r="F86" s="187"/>
      <c r="G86" s="119"/>
      <c r="I86" s="59"/>
      <c r="J86" s="59"/>
    </row>
    <row r="87" spans="1:10" ht="25.5">
      <c r="A87" s="186"/>
      <c r="B87" s="185" t="s">
        <v>728</v>
      </c>
      <c r="C87" s="120"/>
      <c r="D87" s="142"/>
      <c r="E87" s="120"/>
      <c r="F87" s="187"/>
      <c r="G87" s="119"/>
      <c r="I87" s="59"/>
      <c r="J87" s="59"/>
    </row>
    <row r="88" spans="1:10">
      <c r="A88" s="186"/>
      <c r="B88" s="185" t="s">
        <v>727</v>
      </c>
      <c r="C88" s="87" t="s">
        <v>726</v>
      </c>
      <c r="D88" s="184">
        <v>1.5</v>
      </c>
      <c r="E88" s="120" t="s">
        <v>589</v>
      </c>
      <c r="F88" s="187"/>
      <c r="G88" s="954">
        <f>D88*F88</f>
        <v>0</v>
      </c>
      <c r="I88" s="59"/>
      <c r="J88" s="59"/>
    </row>
    <row r="89" spans="1:10">
      <c r="A89" s="186"/>
      <c r="B89" s="185"/>
      <c r="C89" s="87"/>
      <c r="D89" s="184"/>
      <c r="E89" s="120"/>
      <c r="F89" s="187"/>
      <c r="G89" s="119"/>
      <c r="I89" s="59"/>
      <c r="J89" s="59"/>
    </row>
    <row r="90" spans="1:10" ht="27" customHeight="1">
      <c r="A90" s="124" t="s">
        <v>725</v>
      </c>
      <c r="B90" s="158" t="s">
        <v>724</v>
      </c>
      <c r="C90" s="87"/>
      <c r="D90" s="184"/>
      <c r="E90" s="120"/>
      <c r="F90" s="187"/>
      <c r="G90" s="119"/>
      <c r="I90" s="59"/>
      <c r="J90" s="59"/>
    </row>
    <row r="91" spans="1:10" ht="51">
      <c r="A91" s="186"/>
      <c r="B91" s="185" t="s">
        <v>723</v>
      </c>
      <c r="C91" s="87"/>
      <c r="D91" s="184"/>
      <c r="E91" s="120"/>
      <c r="F91" s="187"/>
      <c r="G91" s="119"/>
      <c r="I91" s="59"/>
      <c r="J91" s="59"/>
    </row>
    <row r="92" spans="1:10">
      <c r="A92" s="186"/>
      <c r="B92" s="185" t="s">
        <v>722</v>
      </c>
      <c r="C92" s="87"/>
      <c r="D92" s="184"/>
      <c r="E92" s="120"/>
      <c r="F92" s="187"/>
      <c r="G92" s="119"/>
      <c r="I92" s="59"/>
      <c r="J92" s="59"/>
    </row>
    <row r="93" spans="1:10">
      <c r="A93" s="186"/>
      <c r="B93" s="185" t="s">
        <v>721</v>
      </c>
      <c r="C93" s="87" t="s">
        <v>720</v>
      </c>
      <c r="D93" s="188">
        <v>1</v>
      </c>
      <c r="E93" s="120" t="s">
        <v>589</v>
      </c>
      <c r="F93" s="187"/>
      <c r="G93" s="954">
        <f>D93*F93</f>
        <v>0</v>
      </c>
      <c r="I93" s="59"/>
      <c r="J93" s="59"/>
    </row>
    <row r="94" spans="1:10">
      <c r="A94" s="186"/>
      <c r="B94" s="185"/>
      <c r="C94" s="87"/>
      <c r="D94" s="184"/>
      <c r="E94" s="120"/>
      <c r="F94" s="64"/>
      <c r="G94" s="119"/>
      <c r="I94" s="59"/>
      <c r="J94" s="59"/>
    </row>
    <row r="95" spans="1:10">
      <c r="A95" s="66"/>
      <c r="B95" s="138"/>
      <c r="C95" s="117"/>
      <c r="D95" s="116"/>
      <c r="E95" s="138"/>
      <c r="F95" s="115"/>
      <c r="G95" s="183"/>
      <c r="I95" s="59"/>
      <c r="J95" s="59"/>
    </row>
    <row r="96" spans="1:10" ht="15">
      <c r="A96" s="71"/>
      <c r="B96" s="112" t="s">
        <v>719</v>
      </c>
      <c r="C96" s="70"/>
      <c r="D96" s="69"/>
      <c r="E96" s="68"/>
      <c r="F96" s="1217">
        <f>SUM(G9:G94)</f>
        <v>0</v>
      </c>
      <c r="G96" s="1217"/>
      <c r="I96" s="59"/>
      <c r="J96" s="59"/>
    </row>
    <row r="97" spans="1:254" ht="15.75" thickBot="1">
      <c r="A97" s="71"/>
      <c r="B97" s="182"/>
      <c r="C97" s="110"/>
      <c r="D97" s="109"/>
      <c r="E97" s="108"/>
      <c r="F97" s="181"/>
      <c r="G97" s="181"/>
      <c r="I97" s="59"/>
      <c r="J97" s="59"/>
    </row>
    <row r="98" spans="1:254" ht="15.75" thickTop="1">
      <c r="A98" s="71"/>
      <c r="B98" s="112"/>
      <c r="C98" s="70"/>
      <c r="D98" s="69"/>
      <c r="E98" s="68"/>
      <c r="F98" s="180"/>
      <c r="G98" s="180"/>
      <c r="I98" s="59"/>
      <c r="J98" s="59"/>
    </row>
    <row r="99" spans="1:254" ht="15">
      <c r="A99" s="71"/>
      <c r="B99" s="105"/>
      <c r="C99" s="70"/>
      <c r="D99" s="69"/>
      <c r="E99" s="68"/>
      <c r="F99" s="104"/>
      <c r="G99" s="103"/>
      <c r="I99" s="59"/>
      <c r="J99" s="59"/>
    </row>
    <row r="100" spans="1:254" ht="20.25">
      <c r="A100" s="101" t="s">
        <v>294</v>
      </c>
      <c r="B100" s="101" t="s">
        <v>718</v>
      </c>
      <c r="C100" s="101"/>
      <c r="D100" s="100"/>
      <c r="E100" s="99"/>
      <c r="F100" s="98"/>
      <c r="G100" s="97"/>
      <c r="I100" s="59"/>
      <c r="J100" s="59"/>
    </row>
    <row r="101" spans="1:254" ht="15.75">
      <c r="A101" s="71"/>
      <c r="B101" s="179"/>
      <c r="C101" s="179"/>
      <c r="D101" s="69"/>
      <c r="E101" s="68"/>
      <c r="F101" s="68"/>
      <c r="G101" s="67"/>
      <c r="I101" s="59"/>
      <c r="J101" s="59"/>
    </row>
    <row r="102" spans="1:254" ht="15">
      <c r="A102" s="1219" t="s">
        <v>717</v>
      </c>
      <c r="B102" s="1220"/>
      <c r="C102" s="87"/>
      <c r="D102" s="65"/>
      <c r="E102" s="64"/>
      <c r="F102" s="64"/>
      <c r="G102" s="119"/>
      <c r="I102" s="59"/>
      <c r="J102" s="59"/>
    </row>
    <row r="103" spans="1:254" ht="38.25" customHeight="1">
      <c r="A103" s="1218" t="s">
        <v>716</v>
      </c>
      <c r="B103" s="1218"/>
      <c r="C103" s="1218"/>
      <c r="D103" s="1218"/>
      <c r="E103" s="1218"/>
      <c r="F103" s="1218"/>
      <c r="G103" s="178"/>
      <c r="I103" s="59"/>
      <c r="J103" s="59"/>
      <c r="O103" s="172"/>
      <c r="P103" s="172"/>
      <c r="Q103" s="172"/>
      <c r="R103" s="172"/>
      <c r="S103" s="172"/>
      <c r="T103" s="172"/>
      <c r="U103" s="172"/>
      <c r="V103" s="172"/>
      <c r="W103" s="172"/>
      <c r="X103" s="172"/>
      <c r="Y103" s="172"/>
      <c r="Z103" s="172"/>
      <c r="AA103" s="172"/>
      <c r="AB103" s="172"/>
      <c r="AC103" s="172"/>
      <c r="AD103" s="172"/>
      <c r="AE103" s="172"/>
      <c r="AF103" s="172"/>
      <c r="AG103" s="172"/>
      <c r="AH103" s="172"/>
      <c r="AI103" s="172"/>
      <c r="AJ103" s="172"/>
      <c r="AK103" s="172"/>
      <c r="AL103" s="172"/>
      <c r="AM103" s="172"/>
      <c r="AN103" s="172"/>
      <c r="AO103" s="172"/>
      <c r="AP103" s="172"/>
      <c r="AQ103" s="172"/>
      <c r="AR103" s="172"/>
      <c r="AS103" s="172"/>
      <c r="AT103" s="172"/>
      <c r="AU103" s="172"/>
      <c r="AV103" s="172"/>
      <c r="AW103" s="172"/>
      <c r="AX103" s="172"/>
      <c r="AY103" s="172"/>
      <c r="AZ103" s="172"/>
      <c r="BA103" s="172"/>
      <c r="BB103" s="172"/>
      <c r="BC103" s="172"/>
      <c r="BD103" s="172"/>
      <c r="BE103" s="172"/>
      <c r="BF103" s="172"/>
      <c r="BG103" s="172"/>
      <c r="BH103" s="172"/>
      <c r="BI103" s="172"/>
      <c r="BJ103" s="172"/>
      <c r="BK103" s="172"/>
      <c r="BL103" s="172"/>
      <c r="BM103" s="172"/>
      <c r="BN103" s="172"/>
      <c r="BO103" s="172"/>
      <c r="BP103" s="172"/>
      <c r="BQ103" s="172"/>
      <c r="BR103" s="172"/>
      <c r="BS103" s="172"/>
      <c r="BT103" s="172"/>
      <c r="BU103" s="172"/>
      <c r="BV103" s="172"/>
      <c r="BW103" s="172"/>
      <c r="BX103" s="172"/>
      <c r="BY103" s="172"/>
      <c r="BZ103" s="172"/>
      <c r="CA103" s="172"/>
      <c r="CB103" s="172"/>
      <c r="CC103" s="172"/>
      <c r="CD103" s="172"/>
      <c r="CE103" s="172"/>
      <c r="CF103" s="172"/>
      <c r="CG103" s="172"/>
      <c r="CH103" s="172"/>
      <c r="CI103" s="172"/>
      <c r="CJ103" s="172"/>
      <c r="CK103" s="172"/>
      <c r="CL103" s="172"/>
      <c r="CM103" s="172"/>
      <c r="CN103" s="172"/>
      <c r="CO103" s="172"/>
      <c r="CP103" s="172"/>
      <c r="CQ103" s="172"/>
      <c r="CR103" s="172"/>
      <c r="CS103" s="172"/>
      <c r="CT103" s="172"/>
      <c r="CU103" s="172"/>
      <c r="CV103" s="172"/>
      <c r="CW103" s="172"/>
      <c r="CX103" s="172"/>
      <c r="CY103" s="172"/>
      <c r="CZ103" s="172"/>
      <c r="DA103" s="172"/>
      <c r="DB103" s="172"/>
      <c r="DC103" s="172"/>
      <c r="DD103" s="172"/>
      <c r="DE103" s="172"/>
      <c r="DF103" s="172"/>
      <c r="DG103" s="172"/>
      <c r="DH103" s="172"/>
      <c r="DI103" s="172"/>
      <c r="DJ103" s="172"/>
      <c r="DK103" s="172"/>
      <c r="DL103" s="172"/>
      <c r="DM103" s="172"/>
      <c r="DN103" s="172"/>
      <c r="DO103" s="172"/>
      <c r="DP103" s="172"/>
      <c r="DQ103" s="172"/>
      <c r="DR103" s="172"/>
      <c r="DS103" s="172"/>
      <c r="DT103" s="172"/>
      <c r="DU103" s="172"/>
      <c r="DV103" s="172"/>
      <c r="DW103" s="172"/>
      <c r="DX103" s="172"/>
      <c r="DY103" s="172"/>
      <c r="DZ103" s="172"/>
      <c r="EA103" s="172"/>
      <c r="EB103" s="172"/>
      <c r="EC103" s="172"/>
      <c r="ED103" s="172"/>
      <c r="EE103" s="172"/>
      <c r="EF103" s="172"/>
      <c r="EG103" s="172"/>
      <c r="EH103" s="172"/>
      <c r="EI103" s="172"/>
      <c r="EJ103" s="172"/>
      <c r="EK103" s="172"/>
      <c r="EL103" s="172"/>
      <c r="EM103" s="172"/>
      <c r="EN103" s="172"/>
      <c r="EO103" s="172"/>
      <c r="EP103" s="172"/>
      <c r="EQ103" s="172"/>
      <c r="ER103" s="172"/>
      <c r="ES103" s="172"/>
      <c r="ET103" s="172"/>
      <c r="EU103" s="172"/>
      <c r="EV103" s="172"/>
      <c r="EW103" s="172"/>
      <c r="EX103" s="172"/>
      <c r="EY103" s="172"/>
      <c r="EZ103" s="172"/>
      <c r="FA103" s="172"/>
      <c r="FB103" s="172"/>
      <c r="FC103" s="172"/>
      <c r="FD103" s="172"/>
      <c r="FE103" s="172"/>
      <c r="FF103" s="172"/>
      <c r="FG103" s="172"/>
      <c r="FH103" s="172"/>
      <c r="FI103" s="172"/>
      <c r="FJ103" s="172"/>
      <c r="FK103" s="172"/>
      <c r="FL103" s="172"/>
      <c r="FM103" s="172"/>
      <c r="FN103" s="172"/>
      <c r="FO103" s="172"/>
      <c r="FP103" s="172"/>
      <c r="FQ103" s="172"/>
      <c r="FR103" s="172"/>
      <c r="FS103" s="172"/>
      <c r="FT103" s="172"/>
      <c r="FU103" s="172"/>
      <c r="FV103" s="172"/>
      <c r="FW103" s="172"/>
      <c r="FX103" s="172"/>
      <c r="FY103" s="172"/>
      <c r="FZ103" s="172"/>
      <c r="GA103" s="172"/>
      <c r="GB103" s="172"/>
      <c r="GC103" s="172"/>
      <c r="GD103" s="172"/>
      <c r="GE103" s="172"/>
      <c r="GF103" s="172"/>
      <c r="GG103" s="172"/>
      <c r="GH103" s="172"/>
      <c r="GI103" s="172"/>
      <c r="GJ103" s="172"/>
      <c r="GK103" s="172"/>
      <c r="GL103" s="172"/>
      <c r="GM103" s="172"/>
      <c r="GN103" s="172"/>
      <c r="GO103" s="172"/>
      <c r="GP103" s="172"/>
      <c r="GQ103" s="172"/>
      <c r="GR103" s="172"/>
      <c r="GS103" s="172"/>
      <c r="GT103" s="172"/>
      <c r="GU103" s="172"/>
      <c r="GV103" s="172"/>
      <c r="GW103" s="172"/>
      <c r="GX103" s="172"/>
      <c r="GY103" s="172"/>
      <c r="GZ103" s="172"/>
      <c r="HA103" s="172"/>
      <c r="HB103" s="172"/>
      <c r="HC103" s="172"/>
      <c r="HD103" s="172"/>
      <c r="HE103" s="172"/>
      <c r="HF103" s="172"/>
      <c r="HG103" s="172"/>
      <c r="HH103" s="172"/>
      <c r="HI103" s="172"/>
      <c r="HJ103" s="172"/>
      <c r="HK103" s="172"/>
      <c r="HL103" s="172"/>
      <c r="HM103" s="172"/>
      <c r="HN103" s="172"/>
      <c r="HO103" s="172"/>
      <c r="HP103" s="172"/>
      <c r="HQ103" s="172"/>
      <c r="HR103" s="172"/>
      <c r="HS103" s="172"/>
      <c r="HT103" s="172"/>
      <c r="HU103" s="172"/>
      <c r="HV103" s="172"/>
      <c r="HW103" s="172"/>
      <c r="HX103" s="172"/>
      <c r="HY103" s="172"/>
      <c r="HZ103" s="172"/>
      <c r="IA103" s="172"/>
      <c r="IB103" s="172"/>
      <c r="IC103" s="172"/>
      <c r="ID103" s="172"/>
      <c r="IE103" s="172"/>
      <c r="IF103" s="172"/>
      <c r="IG103" s="172"/>
      <c r="IH103" s="172"/>
      <c r="II103" s="172"/>
      <c r="IJ103" s="172"/>
      <c r="IK103" s="172"/>
      <c r="IL103" s="172"/>
      <c r="IM103" s="172"/>
      <c r="IN103" s="172"/>
      <c r="IO103" s="172"/>
      <c r="IP103" s="172"/>
      <c r="IQ103" s="172"/>
      <c r="IR103" s="172"/>
      <c r="IS103" s="172"/>
      <c r="IT103" s="172"/>
    </row>
    <row r="104" spans="1:254" ht="25.5" customHeight="1">
      <c r="A104" s="1218" t="s">
        <v>715</v>
      </c>
      <c r="B104" s="1218"/>
      <c r="C104" s="1218"/>
      <c r="D104" s="1218"/>
      <c r="E104" s="1218"/>
      <c r="F104" s="1218"/>
      <c r="G104" s="178"/>
      <c r="I104" s="59"/>
      <c r="J104" s="59"/>
      <c r="O104" s="172"/>
      <c r="P104" s="172"/>
      <c r="Q104" s="172"/>
      <c r="R104" s="172"/>
      <c r="S104" s="172"/>
      <c r="T104" s="172"/>
      <c r="U104" s="172"/>
      <c r="V104" s="172"/>
      <c r="W104" s="172"/>
      <c r="X104" s="172"/>
      <c r="Y104" s="172"/>
      <c r="Z104" s="172"/>
      <c r="AA104" s="172"/>
      <c r="AB104" s="172"/>
      <c r="AC104" s="172"/>
      <c r="AD104" s="172"/>
      <c r="AE104" s="172"/>
      <c r="AF104" s="172"/>
      <c r="AG104" s="172"/>
      <c r="AH104" s="172"/>
      <c r="AI104" s="172"/>
      <c r="AJ104" s="172"/>
      <c r="AK104" s="172"/>
      <c r="AL104" s="172"/>
      <c r="AM104" s="172"/>
      <c r="AN104" s="172"/>
      <c r="AO104" s="172"/>
      <c r="AP104" s="172"/>
      <c r="AQ104" s="172"/>
      <c r="AR104" s="172"/>
      <c r="AS104" s="172"/>
      <c r="AT104" s="172"/>
      <c r="AU104" s="172"/>
      <c r="AV104" s="172"/>
      <c r="AW104" s="172"/>
      <c r="AX104" s="172"/>
      <c r="AY104" s="172"/>
      <c r="AZ104" s="172"/>
      <c r="BA104" s="172"/>
      <c r="BB104" s="172"/>
      <c r="BC104" s="172"/>
      <c r="BD104" s="172"/>
      <c r="BE104" s="172"/>
      <c r="BF104" s="172"/>
      <c r="BG104" s="172"/>
      <c r="BH104" s="172"/>
      <c r="BI104" s="172"/>
      <c r="BJ104" s="172"/>
      <c r="BK104" s="172"/>
      <c r="BL104" s="172"/>
      <c r="BM104" s="172"/>
      <c r="BN104" s="172"/>
      <c r="BO104" s="172"/>
      <c r="BP104" s="172"/>
      <c r="BQ104" s="172"/>
      <c r="BR104" s="172"/>
      <c r="BS104" s="172"/>
      <c r="BT104" s="172"/>
      <c r="BU104" s="172"/>
      <c r="BV104" s="172"/>
      <c r="BW104" s="172"/>
      <c r="BX104" s="172"/>
      <c r="BY104" s="172"/>
      <c r="BZ104" s="172"/>
      <c r="CA104" s="172"/>
      <c r="CB104" s="172"/>
      <c r="CC104" s="172"/>
      <c r="CD104" s="172"/>
      <c r="CE104" s="172"/>
      <c r="CF104" s="172"/>
      <c r="CG104" s="172"/>
      <c r="CH104" s="172"/>
      <c r="CI104" s="172"/>
      <c r="CJ104" s="172"/>
      <c r="CK104" s="172"/>
      <c r="CL104" s="172"/>
      <c r="CM104" s="172"/>
      <c r="CN104" s="172"/>
      <c r="CO104" s="172"/>
      <c r="CP104" s="172"/>
      <c r="CQ104" s="172"/>
      <c r="CR104" s="172"/>
      <c r="CS104" s="172"/>
      <c r="CT104" s="172"/>
      <c r="CU104" s="172"/>
      <c r="CV104" s="172"/>
      <c r="CW104" s="172"/>
      <c r="CX104" s="172"/>
      <c r="CY104" s="172"/>
      <c r="CZ104" s="172"/>
      <c r="DA104" s="172"/>
      <c r="DB104" s="172"/>
      <c r="DC104" s="172"/>
      <c r="DD104" s="172"/>
      <c r="DE104" s="172"/>
      <c r="DF104" s="172"/>
      <c r="DG104" s="172"/>
      <c r="DH104" s="172"/>
      <c r="DI104" s="172"/>
      <c r="DJ104" s="172"/>
      <c r="DK104" s="172"/>
      <c r="DL104" s="172"/>
      <c r="DM104" s="172"/>
      <c r="DN104" s="172"/>
      <c r="DO104" s="172"/>
      <c r="DP104" s="172"/>
      <c r="DQ104" s="172"/>
      <c r="DR104" s="172"/>
      <c r="DS104" s="172"/>
      <c r="DT104" s="172"/>
      <c r="DU104" s="172"/>
      <c r="DV104" s="172"/>
      <c r="DW104" s="172"/>
      <c r="DX104" s="172"/>
      <c r="DY104" s="172"/>
      <c r="DZ104" s="172"/>
      <c r="EA104" s="172"/>
      <c r="EB104" s="172"/>
      <c r="EC104" s="172"/>
      <c r="ED104" s="172"/>
      <c r="EE104" s="172"/>
      <c r="EF104" s="172"/>
      <c r="EG104" s="172"/>
      <c r="EH104" s="172"/>
      <c r="EI104" s="172"/>
      <c r="EJ104" s="172"/>
      <c r="EK104" s="172"/>
      <c r="EL104" s="172"/>
      <c r="EM104" s="172"/>
      <c r="EN104" s="172"/>
      <c r="EO104" s="172"/>
      <c r="EP104" s="172"/>
      <c r="EQ104" s="172"/>
      <c r="ER104" s="172"/>
      <c r="ES104" s="172"/>
      <c r="ET104" s="172"/>
      <c r="EU104" s="172"/>
      <c r="EV104" s="172"/>
      <c r="EW104" s="172"/>
      <c r="EX104" s="172"/>
      <c r="EY104" s="172"/>
      <c r="EZ104" s="172"/>
      <c r="FA104" s="172"/>
      <c r="FB104" s="172"/>
      <c r="FC104" s="172"/>
      <c r="FD104" s="172"/>
      <c r="FE104" s="172"/>
      <c r="FF104" s="172"/>
      <c r="FG104" s="172"/>
      <c r="FH104" s="172"/>
      <c r="FI104" s="172"/>
      <c r="FJ104" s="172"/>
      <c r="FK104" s="172"/>
      <c r="FL104" s="172"/>
      <c r="FM104" s="172"/>
      <c r="FN104" s="172"/>
      <c r="FO104" s="172"/>
      <c r="FP104" s="172"/>
      <c r="FQ104" s="172"/>
      <c r="FR104" s="172"/>
      <c r="FS104" s="172"/>
      <c r="FT104" s="172"/>
      <c r="FU104" s="172"/>
      <c r="FV104" s="172"/>
      <c r="FW104" s="172"/>
      <c r="FX104" s="172"/>
      <c r="FY104" s="172"/>
      <c r="FZ104" s="172"/>
      <c r="GA104" s="172"/>
      <c r="GB104" s="172"/>
      <c r="GC104" s="172"/>
      <c r="GD104" s="172"/>
      <c r="GE104" s="172"/>
      <c r="GF104" s="172"/>
      <c r="GG104" s="172"/>
      <c r="GH104" s="172"/>
      <c r="GI104" s="172"/>
      <c r="GJ104" s="172"/>
      <c r="GK104" s="172"/>
      <c r="GL104" s="172"/>
      <c r="GM104" s="172"/>
      <c r="GN104" s="172"/>
      <c r="GO104" s="172"/>
      <c r="GP104" s="172"/>
      <c r="GQ104" s="172"/>
      <c r="GR104" s="172"/>
      <c r="GS104" s="172"/>
      <c r="GT104" s="172"/>
      <c r="GU104" s="172"/>
      <c r="GV104" s="172"/>
      <c r="GW104" s="172"/>
      <c r="GX104" s="172"/>
      <c r="GY104" s="172"/>
      <c r="GZ104" s="172"/>
      <c r="HA104" s="172"/>
      <c r="HB104" s="172"/>
      <c r="HC104" s="172"/>
      <c r="HD104" s="172"/>
      <c r="HE104" s="172"/>
      <c r="HF104" s="172"/>
      <c r="HG104" s="172"/>
      <c r="HH104" s="172"/>
      <c r="HI104" s="172"/>
      <c r="HJ104" s="172"/>
      <c r="HK104" s="172"/>
      <c r="HL104" s="172"/>
      <c r="HM104" s="172"/>
      <c r="HN104" s="172"/>
      <c r="HO104" s="172"/>
      <c r="HP104" s="172"/>
      <c r="HQ104" s="172"/>
      <c r="HR104" s="172"/>
      <c r="HS104" s="172"/>
      <c r="HT104" s="172"/>
      <c r="HU104" s="172"/>
      <c r="HV104" s="172"/>
      <c r="HW104" s="172"/>
      <c r="HX104" s="172"/>
      <c r="HY104" s="172"/>
      <c r="HZ104" s="172"/>
      <c r="IA104" s="172"/>
      <c r="IB104" s="172"/>
      <c r="IC104" s="172"/>
      <c r="ID104" s="172"/>
      <c r="IE104" s="172"/>
      <c r="IF104" s="172"/>
      <c r="IG104" s="172"/>
      <c r="IH104" s="172"/>
      <c r="II104" s="172"/>
      <c r="IJ104" s="172"/>
      <c r="IK104" s="172"/>
      <c r="IL104" s="172"/>
      <c r="IM104" s="172"/>
      <c r="IN104" s="172"/>
      <c r="IO104" s="172"/>
      <c r="IP104" s="172"/>
      <c r="IQ104" s="172"/>
      <c r="IR104" s="172"/>
      <c r="IS104" s="172"/>
      <c r="IT104" s="172"/>
    </row>
    <row r="105" spans="1:254">
      <c r="A105" s="1225" t="s">
        <v>714</v>
      </c>
      <c r="B105" s="1225"/>
      <c r="C105" s="1225"/>
      <c r="D105" s="1225"/>
      <c r="E105" s="1225"/>
      <c r="F105" s="1225"/>
      <c r="G105" s="178"/>
      <c r="H105" s="146"/>
      <c r="I105" s="59"/>
      <c r="J105" s="59"/>
      <c r="L105" s="177"/>
      <c r="M105" s="146"/>
      <c r="O105" s="1221"/>
      <c r="P105" s="1221"/>
      <c r="Q105" s="1221"/>
      <c r="R105" s="1221"/>
      <c r="S105" s="1221"/>
      <c r="T105" s="1221"/>
      <c r="U105" s="1221"/>
      <c r="V105" s="1221"/>
      <c r="W105" s="1221"/>
      <c r="X105" s="1221"/>
      <c r="Y105" s="1221"/>
      <c r="Z105" s="1221"/>
      <c r="AA105" s="1221"/>
      <c r="AB105" s="1221"/>
      <c r="AC105" s="1221"/>
      <c r="AD105" s="1221"/>
      <c r="AE105" s="1221"/>
      <c r="AF105" s="1221"/>
      <c r="AG105" s="1221"/>
      <c r="AH105" s="1221"/>
      <c r="AI105" s="1221"/>
      <c r="AJ105" s="1221"/>
      <c r="AK105" s="1221"/>
      <c r="AL105" s="1221"/>
      <c r="AM105" s="1221"/>
      <c r="AN105" s="1221"/>
      <c r="AO105" s="1221"/>
      <c r="AP105" s="1221"/>
      <c r="AQ105" s="1221"/>
      <c r="AR105" s="1221"/>
      <c r="AS105" s="1221"/>
      <c r="AT105" s="1221"/>
      <c r="AU105" s="1221"/>
      <c r="AV105" s="1221"/>
      <c r="AW105" s="1221"/>
      <c r="AX105" s="1221"/>
      <c r="AY105" s="1221"/>
      <c r="AZ105" s="1221"/>
      <c r="BA105" s="1221"/>
      <c r="BB105" s="1221"/>
      <c r="BC105" s="1221"/>
      <c r="BD105" s="1221"/>
      <c r="BE105" s="1221"/>
      <c r="BF105" s="1221"/>
      <c r="BG105" s="1221"/>
      <c r="BH105" s="1221"/>
      <c r="BI105" s="1221"/>
      <c r="BJ105" s="1221"/>
      <c r="BK105" s="1221"/>
      <c r="BL105" s="1221"/>
      <c r="BM105" s="1221"/>
      <c r="BN105" s="1221"/>
      <c r="BO105" s="1221"/>
      <c r="BP105" s="1221"/>
      <c r="BQ105" s="1221"/>
      <c r="BR105" s="1221"/>
      <c r="BS105" s="1221"/>
      <c r="BT105" s="1221"/>
      <c r="BU105" s="1221"/>
      <c r="BV105" s="1221"/>
      <c r="BW105" s="1221"/>
      <c r="BX105" s="1221"/>
      <c r="BY105" s="1221"/>
      <c r="BZ105" s="1221"/>
      <c r="CA105" s="1221"/>
      <c r="CB105" s="1221"/>
      <c r="CC105" s="1221"/>
      <c r="CD105" s="1221"/>
      <c r="CE105" s="1221"/>
      <c r="CF105" s="1221"/>
      <c r="CG105" s="1221"/>
      <c r="CH105" s="1221"/>
      <c r="CI105" s="1221"/>
      <c r="CJ105" s="1221"/>
      <c r="CK105" s="1221"/>
      <c r="CL105" s="1221"/>
      <c r="CM105" s="1221"/>
      <c r="CN105" s="1221"/>
      <c r="CO105" s="1221"/>
      <c r="CP105" s="1221"/>
      <c r="CQ105" s="1221"/>
      <c r="CR105" s="1221"/>
      <c r="CS105" s="1221"/>
      <c r="CT105" s="1221"/>
      <c r="CU105" s="1221"/>
      <c r="CV105" s="1221"/>
      <c r="CW105" s="1221"/>
      <c r="CX105" s="1221"/>
      <c r="CY105" s="1221"/>
      <c r="CZ105" s="1221"/>
      <c r="DA105" s="1221"/>
      <c r="DB105" s="1221"/>
      <c r="DC105" s="1221"/>
      <c r="DD105" s="1221"/>
      <c r="DE105" s="1221"/>
      <c r="DF105" s="1221"/>
      <c r="DG105" s="1221"/>
      <c r="DH105" s="1221"/>
      <c r="DI105" s="1221"/>
      <c r="DJ105" s="1221"/>
      <c r="DK105" s="1221"/>
      <c r="DL105" s="1221"/>
      <c r="DM105" s="1221"/>
      <c r="DN105" s="1221"/>
      <c r="DO105" s="1221"/>
      <c r="DP105" s="1221"/>
      <c r="DQ105" s="1221"/>
      <c r="DR105" s="1221"/>
      <c r="DS105" s="1221"/>
      <c r="DT105" s="1221"/>
      <c r="DU105" s="1221"/>
      <c r="DV105" s="1221"/>
      <c r="DW105" s="1221"/>
      <c r="DX105" s="1221"/>
      <c r="DY105" s="1221"/>
      <c r="DZ105" s="1221"/>
      <c r="EA105" s="1221"/>
      <c r="EB105" s="1221"/>
      <c r="EC105" s="1221"/>
      <c r="ED105" s="1221"/>
      <c r="EE105" s="1221"/>
      <c r="EF105" s="1221"/>
      <c r="EG105" s="1221"/>
      <c r="EH105" s="1221"/>
      <c r="EI105" s="1221"/>
      <c r="EJ105" s="1221"/>
      <c r="EK105" s="1221"/>
      <c r="EL105" s="1221"/>
      <c r="EM105" s="1221"/>
      <c r="EN105" s="1221"/>
      <c r="EO105" s="1221"/>
      <c r="EP105" s="1221"/>
      <c r="EQ105" s="1221"/>
      <c r="ER105" s="1221"/>
      <c r="ES105" s="1221"/>
      <c r="ET105" s="1221"/>
      <c r="EU105" s="1221"/>
      <c r="EV105" s="1221"/>
      <c r="EW105" s="1221"/>
      <c r="EX105" s="1221"/>
      <c r="EY105" s="1221"/>
      <c r="EZ105" s="1221"/>
      <c r="FA105" s="1221"/>
      <c r="FB105" s="1221"/>
      <c r="FC105" s="1221"/>
      <c r="FD105" s="1221"/>
      <c r="FE105" s="1221"/>
      <c r="FF105" s="1221"/>
      <c r="FG105" s="1221"/>
      <c r="FH105" s="1221"/>
      <c r="FI105" s="1221"/>
      <c r="FJ105" s="1221"/>
      <c r="FK105" s="1221"/>
      <c r="FL105" s="1221"/>
      <c r="FM105" s="1221"/>
      <c r="FN105" s="1221"/>
      <c r="FO105" s="1221"/>
      <c r="FP105" s="1221"/>
      <c r="FQ105" s="1221"/>
      <c r="FR105" s="1221"/>
      <c r="FS105" s="1221"/>
      <c r="FT105" s="1221"/>
      <c r="FU105" s="1221"/>
      <c r="FV105" s="1221"/>
      <c r="FW105" s="1221"/>
      <c r="FX105" s="1221"/>
      <c r="FY105" s="1221"/>
      <c r="FZ105" s="1221"/>
      <c r="GA105" s="1221"/>
      <c r="GB105" s="1221"/>
      <c r="GC105" s="1221"/>
      <c r="GD105" s="1221"/>
      <c r="GE105" s="1221"/>
      <c r="GF105" s="1221"/>
      <c r="GG105" s="1221"/>
      <c r="GH105" s="1221"/>
      <c r="GI105" s="1221"/>
      <c r="GJ105" s="1221"/>
      <c r="GK105" s="1221"/>
      <c r="GL105" s="1221"/>
      <c r="GM105" s="1221"/>
      <c r="GN105" s="1221"/>
      <c r="GO105" s="1221"/>
      <c r="GP105" s="1221"/>
      <c r="GQ105" s="1221"/>
      <c r="GR105" s="1221"/>
      <c r="GS105" s="1221"/>
      <c r="GT105" s="1221"/>
      <c r="GU105" s="1221"/>
      <c r="GV105" s="1221"/>
      <c r="GW105" s="1221"/>
      <c r="GX105" s="1221"/>
      <c r="GY105" s="1221"/>
      <c r="GZ105" s="1221"/>
      <c r="HA105" s="1221"/>
      <c r="HB105" s="1221"/>
      <c r="HC105" s="1221"/>
      <c r="HD105" s="1221"/>
      <c r="HE105" s="1221"/>
      <c r="HF105" s="1221"/>
      <c r="HG105" s="1221"/>
      <c r="HH105" s="1221"/>
      <c r="HI105" s="1221"/>
      <c r="HJ105" s="1221"/>
      <c r="HK105" s="1221"/>
      <c r="HL105" s="1221"/>
      <c r="HM105" s="1221"/>
      <c r="HN105" s="1221"/>
      <c r="HO105" s="1221"/>
      <c r="HP105" s="1221"/>
      <c r="HQ105" s="1221"/>
      <c r="HR105" s="1221"/>
      <c r="HS105" s="1221"/>
      <c r="HT105" s="1221"/>
      <c r="HU105" s="1221"/>
      <c r="HV105" s="1221"/>
      <c r="HW105" s="1221"/>
      <c r="HX105" s="1221"/>
      <c r="HY105" s="1221"/>
      <c r="HZ105" s="1221"/>
      <c r="IA105" s="1221"/>
      <c r="IB105" s="1221"/>
      <c r="IC105" s="1221"/>
      <c r="ID105" s="1221"/>
      <c r="IE105" s="1221"/>
      <c r="IF105" s="1221"/>
      <c r="IG105" s="1221"/>
      <c r="IH105" s="1221"/>
      <c r="II105" s="1221"/>
      <c r="IJ105" s="1221"/>
      <c r="IK105" s="1221"/>
      <c r="IL105" s="1221"/>
      <c r="IM105" s="1221"/>
      <c r="IN105" s="1221"/>
      <c r="IO105" s="1221"/>
      <c r="IP105" s="1221"/>
      <c r="IQ105" s="1221"/>
      <c r="IR105" s="1221"/>
      <c r="IS105" s="1221"/>
      <c r="IT105" s="1221"/>
    </row>
    <row r="106" spans="1:254">
      <c r="A106" s="176"/>
      <c r="B106" s="174"/>
      <c r="C106" s="174"/>
      <c r="D106" s="175"/>
      <c r="E106" s="174"/>
      <c r="F106" s="174"/>
      <c r="G106" s="173"/>
      <c r="I106" s="59"/>
      <c r="J106" s="59"/>
      <c r="O106" s="172"/>
      <c r="P106" s="172"/>
      <c r="Q106" s="172"/>
      <c r="R106" s="172"/>
      <c r="S106" s="172"/>
      <c r="T106" s="172"/>
      <c r="U106" s="172"/>
      <c r="V106" s="172"/>
      <c r="W106" s="172"/>
      <c r="X106" s="172"/>
      <c r="Y106" s="172"/>
      <c r="Z106" s="172"/>
      <c r="AA106" s="172"/>
      <c r="AB106" s="172"/>
      <c r="AC106" s="172"/>
      <c r="AD106" s="172"/>
      <c r="AE106" s="172"/>
      <c r="AF106" s="172"/>
      <c r="AG106" s="172"/>
      <c r="AH106" s="172"/>
      <c r="AI106" s="172"/>
      <c r="AJ106" s="172"/>
      <c r="AK106" s="172"/>
      <c r="AL106" s="172"/>
      <c r="AM106" s="172"/>
      <c r="AN106" s="172"/>
      <c r="AO106" s="172"/>
      <c r="AP106" s="172"/>
      <c r="AQ106" s="172"/>
      <c r="AR106" s="172"/>
      <c r="AS106" s="172"/>
      <c r="AT106" s="172"/>
      <c r="AU106" s="172"/>
      <c r="AV106" s="172"/>
      <c r="AW106" s="172"/>
      <c r="AX106" s="172"/>
      <c r="AY106" s="172"/>
      <c r="AZ106" s="172"/>
      <c r="BA106" s="172"/>
      <c r="BB106" s="172"/>
      <c r="BC106" s="172"/>
      <c r="BD106" s="172"/>
      <c r="BE106" s="172"/>
      <c r="BF106" s="172"/>
      <c r="BG106" s="172"/>
      <c r="BH106" s="172"/>
      <c r="BI106" s="172"/>
      <c r="BJ106" s="172"/>
      <c r="BK106" s="172"/>
      <c r="BL106" s="172"/>
      <c r="BM106" s="172"/>
      <c r="BN106" s="172"/>
      <c r="BO106" s="172"/>
      <c r="BP106" s="172"/>
      <c r="BQ106" s="172"/>
      <c r="BR106" s="172"/>
      <c r="BS106" s="172"/>
      <c r="BT106" s="172"/>
      <c r="BU106" s="172"/>
      <c r="BV106" s="172"/>
      <c r="BW106" s="172"/>
      <c r="BX106" s="172"/>
      <c r="BY106" s="172"/>
      <c r="BZ106" s="172"/>
      <c r="CA106" s="172"/>
      <c r="CB106" s="172"/>
      <c r="CC106" s="172"/>
      <c r="CD106" s="172"/>
      <c r="CE106" s="172"/>
      <c r="CF106" s="172"/>
      <c r="CG106" s="172"/>
      <c r="CH106" s="172"/>
      <c r="CI106" s="172"/>
      <c r="CJ106" s="172"/>
      <c r="CK106" s="172"/>
      <c r="CL106" s="172"/>
      <c r="CM106" s="172"/>
      <c r="CN106" s="172"/>
      <c r="CO106" s="172"/>
      <c r="CP106" s="172"/>
      <c r="CQ106" s="172"/>
      <c r="CR106" s="172"/>
      <c r="CS106" s="172"/>
      <c r="CT106" s="172"/>
      <c r="CU106" s="172"/>
      <c r="CV106" s="172"/>
      <c r="CW106" s="172"/>
      <c r="CX106" s="172"/>
      <c r="CY106" s="172"/>
      <c r="CZ106" s="172"/>
      <c r="DA106" s="172"/>
      <c r="DB106" s="172"/>
      <c r="DC106" s="172"/>
      <c r="DD106" s="172"/>
      <c r="DE106" s="172"/>
      <c r="DF106" s="172"/>
      <c r="DG106" s="172"/>
      <c r="DH106" s="172"/>
      <c r="DI106" s="172"/>
      <c r="DJ106" s="172"/>
      <c r="DK106" s="172"/>
      <c r="DL106" s="172"/>
      <c r="DM106" s="172"/>
      <c r="DN106" s="172"/>
      <c r="DO106" s="172"/>
      <c r="DP106" s="172"/>
      <c r="DQ106" s="172"/>
      <c r="DR106" s="172"/>
      <c r="DS106" s="172"/>
      <c r="DT106" s="172"/>
      <c r="DU106" s="172"/>
      <c r="DV106" s="172"/>
      <c r="DW106" s="172"/>
      <c r="DX106" s="172"/>
      <c r="DY106" s="172"/>
      <c r="DZ106" s="172"/>
      <c r="EA106" s="172"/>
      <c r="EB106" s="172"/>
      <c r="EC106" s="172"/>
      <c r="ED106" s="172"/>
      <c r="EE106" s="172"/>
      <c r="EF106" s="172"/>
      <c r="EG106" s="172"/>
      <c r="EH106" s="172"/>
      <c r="EI106" s="172"/>
      <c r="EJ106" s="172"/>
      <c r="EK106" s="172"/>
      <c r="EL106" s="172"/>
      <c r="EM106" s="172"/>
      <c r="EN106" s="172"/>
      <c r="EO106" s="172"/>
      <c r="EP106" s="172"/>
      <c r="EQ106" s="172"/>
      <c r="ER106" s="172"/>
      <c r="ES106" s="172"/>
      <c r="ET106" s="172"/>
      <c r="EU106" s="172"/>
      <c r="EV106" s="172"/>
      <c r="EW106" s="172"/>
      <c r="EX106" s="172"/>
      <c r="EY106" s="172"/>
      <c r="EZ106" s="172"/>
      <c r="FA106" s="172"/>
      <c r="FB106" s="172"/>
      <c r="FC106" s="172"/>
      <c r="FD106" s="172"/>
      <c r="FE106" s="172"/>
      <c r="FF106" s="172"/>
      <c r="FG106" s="172"/>
      <c r="FH106" s="172"/>
      <c r="FI106" s="172"/>
      <c r="FJ106" s="172"/>
      <c r="FK106" s="172"/>
      <c r="FL106" s="172"/>
      <c r="FM106" s="172"/>
      <c r="FN106" s="172"/>
      <c r="FO106" s="172"/>
      <c r="FP106" s="172"/>
      <c r="FQ106" s="172"/>
      <c r="FR106" s="172"/>
      <c r="FS106" s="172"/>
      <c r="FT106" s="172"/>
      <c r="FU106" s="172"/>
      <c r="FV106" s="172"/>
      <c r="FW106" s="172"/>
      <c r="FX106" s="172"/>
      <c r="FY106" s="172"/>
      <c r="FZ106" s="172"/>
      <c r="GA106" s="172"/>
      <c r="GB106" s="172"/>
      <c r="GC106" s="172"/>
      <c r="GD106" s="172"/>
      <c r="GE106" s="172"/>
      <c r="GF106" s="172"/>
      <c r="GG106" s="172"/>
      <c r="GH106" s="172"/>
      <c r="GI106" s="172"/>
      <c r="GJ106" s="172"/>
      <c r="GK106" s="172"/>
      <c r="GL106" s="172"/>
      <c r="GM106" s="172"/>
      <c r="GN106" s="172"/>
      <c r="GO106" s="172"/>
      <c r="GP106" s="172"/>
      <c r="GQ106" s="172"/>
      <c r="GR106" s="172"/>
      <c r="GS106" s="172"/>
      <c r="GT106" s="172"/>
      <c r="GU106" s="172"/>
      <c r="GV106" s="172"/>
      <c r="GW106" s="172"/>
      <c r="GX106" s="172"/>
      <c r="GY106" s="172"/>
      <c r="GZ106" s="172"/>
      <c r="HA106" s="172"/>
      <c r="HB106" s="172"/>
      <c r="HC106" s="172"/>
      <c r="HD106" s="172"/>
      <c r="HE106" s="172"/>
      <c r="HF106" s="172"/>
      <c r="HG106" s="172"/>
      <c r="HH106" s="172"/>
      <c r="HI106" s="172"/>
      <c r="HJ106" s="172"/>
      <c r="HK106" s="172"/>
      <c r="HL106" s="172"/>
      <c r="HM106" s="172"/>
      <c r="HN106" s="172"/>
      <c r="HO106" s="172"/>
      <c r="HP106" s="172"/>
      <c r="HQ106" s="172"/>
      <c r="HR106" s="172"/>
      <c r="HS106" s="172"/>
      <c r="HT106" s="172"/>
      <c r="HU106" s="172"/>
      <c r="HV106" s="172"/>
      <c r="HW106" s="172"/>
      <c r="HX106" s="172"/>
      <c r="HY106" s="172"/>
      <c r="HZ106" s="172"/>
      <c r="IA106" s="172"/>
      <c r="IB106" s="172"/>
      <c r="IC106" s="172"/>
      <c r="ID106" s="172"/>
      <c r="IE106" s="172"/>
      <c r="IF106" s="172"/>
      <c r="IG106" s="172"/>
      <c r="IH106" s="172"/>
      <c r="II106" s="172"/>
      <c r="IJ106" s="172"/>
      <c r="IK106" s="172"/>
      <c r="IL106" s="172"/>
      <c r="IM106" s="172"/>
      <c r="IN106" s="172"/>
      <c r="IO106" s="172"/>
      <c r="IP106" s="172"/>
      <c r="IQ106" s="172"/>
      <c r="IR106" s="172"/>
      <c r="IS106" s="172"/>
      <c r="IT106" s="172"/>
    </row>
    <row r="107" spans="1:254" s="146" customFormat="1">
      <c r="A107" s="124" t="s">
        <v>55</v>
      </c>
      <c r="B107" s="158" t="s">
        <v>1934</v>
      </c>
      <c r="C107" s="153"/>
      <c r="D107" s="152"/>
      <c r="E107" s="151"/>
      <c r="F107" s="151"/>
      <c r="G107" s="150"/>
      <c r="H107" s="55"/>
      <c r="I107" s="59"/>
      <c r="J107" s="59"/>
      <c r="K107" s="56"/>
      <c r="L107" s="55"/>
      <c r="M107" s="55"/>
      <c r="N107" s="55"/>
    </row>
    <row r="108" spans="1:254" ht="38.25">
      <c r="A108" s="66"/>
      <c r="B108" s="143" t="s">
        <v>713</v>
      </c>
      <c r="C108" s="87"/>
      <c r="D108" s="65"/>
      <c r="E108" s="64"/>
      <c r="F108" s="64"/>
      <c r="G108" s="119"/>
      <c r="I108" s="59"/>
      <c r="J108" s="59"/>
    </row>
    <row r="109" spans="1:254" ht="29.25" customHeight="1">
      <c r="A109" s="66"/>
      <c r="B109" s="143" t="s">
        <v>712</v>
      </c>
      <c r="C109" s="87"/>
      <c r="D109" s="65"/>
      <c r="E109" s="64"/>
      <c r="F109" s="64"/>
      <c r="G109" s="119"/>
      <c r="I109" s="59"/>
      <c r="J109" s="59"/>
      <c r="L109" s="171"/>
    </row>
    <row r="110" spans="1:254" ht="27.75" customHeight="1">
      <c r="A110" s="66"/>
      <c r="B110" s="143" t="s">
        <v>711</v>
      </c>
      <c r="C110" s="87"/>
      <c r="D110" s="65"/>
      <c r="E110" s="64"/>
      <c r="F110" s="64"/>
      <c r="G110" s="119"/>
      <c r="I110" s="59"/>
      <c r="J110" s="59"/>
      <c r="L110" s="141"/>
    </row>
    <row r="111" spans="1:254" ht="66" customHeight="1">
      <c r="A111" s="66"/>
      <c r="B111" s="143" t="s">
        <v>710</v>
      </c>
      <c r="C111" s="87"/>
      <c r="D111" s="65"/>
      <c r="E111" s="64"/>
      <c r="F111" s="64"/>
      <c r="G111" s="119"/>
      <c r="I111" s="59"/>
      <c r="J111" s="59"/>
      <c r="L111" s="141"/>
    </row>
    <row r="112" spans="1:254" ht="65.25">
      <c r="A112" s="66"/>
      <c r="B112" s="143" t="s">
        <v>709</v>
      </c>
      <c r="C112" s="87" t="s">
        <v>642</v>
      </c>
      <c r="D112" s="65">
        <v>60</v>
      </c>
      <c r="E112" s="120" t="s">
        <v>589</v>
      </c>
      <c r="F112" s="64"/>
      <c r="G112" s="954">
        <f>F112*D112</f>
        <v>0</v>
      </c>
      <c r="I112" s="59"/>
      <c r="J112" s="59"/>
      <c r="L112" s="141"/>
    </row>
    <row r="113" spans="1:14" ht="16.5">
      <c r="A113" s="66"/>
      <c r="B113" s="125"/>
      <c r="C113" s="87"/>
      <c r="D113" s="65"/>
      <c r="E113" s="120"/>
      <c r="F113" s="64"/>
      <c r="G113" s="119"/>
      <c r="I113" s="59"/>
      <c r="J113" s="59"/>
      <c r="L113" s="141"/>
    </row>
    <row r="114" spans="1:14" s="146" customFormat="1" ht="25.5">
      <c r="A114" s="124" t="s">
        <v>56</v>
      </c>
      <c r="B114" s="158" t="s">
        <v>1935</v>
      </c>
      <c r="C114" s="153"/>
      <c r="D114" s="152"/>
      <c r="E114" s="151"/>
      <c r="F114" s="151"/>
      <c r="G114" s="150"/>
      <c r="H114" s="55"/>
      <c r="I114" s="59"/>
      <c r="J114" s="59"/>
      <c r="K114" s="56"/>
      <c r="L114" s="55"/>
      <c r="N114" s="55"/>
    </row>
    <row r="115" spans="1:14" ht="32.25" customHeight="1">
      <c r="A115" s="66"/>
      <c r="B115" s="123" t="s">
        <v>708</v>
      </c>
      <c r="C115" s="87"/>
      <c r="D115" s="65"/>
      <c r="E115" s="64"/>
      <c r="F115" s="64"/>
      <c r="G115" s="119"/>
      <c r="I115" s="59"/>
      <c r="J115" s="59"/>
    </row>
    <row r="116" spans="1:14" ht="114.75" customHeight="1">
      <c r="A116" s="66"/>
      <c r="B116" s="143" t="s">
        <v>707</v>
      </c>
      <c r="C116" s="87"/>
      <c r="D116" s="65"/>
      <c r="E116" s="64"/>
      <c r="F116" s="64"/>
      <c r="G116" s="119"/>
      <c r="I116" s="59"/>
      <c r="J116" s="59"/>
      <c r="N116" s="146"/>
    </row>
    <row r="117" spans="1:14" ht="51.75" customHeight="1">
      <c r="A117" s="66"/>
      <c r="B117" s="143" t="s">
        <v>706</v>
      </c>
      <c r="C117" s="87"/>
      <c r="D117" s="65"/>
      <c r="E117" s="64"/>
      <c r="F117" s="64"/>
      <c r="G117" s="119"/>
      <c r="I117" s="59"/>
      <c r="J117" s="59"/>
    </row>
    <row r="118" spans="1:14" ht="27">
      <c r="A118" s="66"/>
      <c r="B118" s="125" t="s">
        <v>703</v>
      </c>
      <c r="C118" s="87" t="s">
        <v>642</v>
      </c>
      <c r="D118" s="156">
        <v>450</v>
      </c>
      <c r="E118" s="120" t="s">
        <v>589</v>
      </c>
      <c r="F118" s="64"/>
      <c r="G118" s="954">
        <f>F118*D118</f>
        <v>0</v>
      </c>
      <c r="I118" s="59"/>
      <c r="J118" s="59"/>
    </row>
    <row r="119" spans="1:14">
      <c r="A119" s="66"/>
      <c r="B119" s="125"/>
      <c r="C119" s="87"/>
      <c r="D119" s="156"/>
      <c r="E119" s="120"/>
      <c r="F119" s="64"/>
      <c r="G119" s="119"/>
      <c r="I119" s="59"/>
      <c r="J119" s="59"/>
    </row>
    <row r="120" spans="1:14">
      <c r="A120" s="124" t="s">
        <v>57</v>
      </c>
      <c r="B120" s="158" t="s">
        <v>705</v>
      </c>
      <c r="C120" s="87"/>
      <c r="D120" s="156"/>
      <c r="E120" s="120"/>
      <c r="F120" s="64"/>
      <c r="G120" s="119"/>
      <c r="I120" s="59"/>
      <c r="J120" s="59"/>
    </row>
    <row r="121" spans="1:14" ht="51">
      <c r="A121" s="66"/>
      <c r="B121" s="125" t="s">
        <v>704</v>
      </c>
      <c r="C121" s="87"/>
      <c r="D121" s="156"/>
      <c r="E121" s="120"/>
      <c r="F121" s="64"/>
      <c r="G121" s="119"/>
      <c r="I121" s="59"/>
      <c r="J121" s="59"/>
    </row>
    <row r="122" spans="1:14" ht="27">
      <c r="A122" s="66"/>
      <c r="B122" s="125" t="s">
        <v>703</v>
      </c>
      <c r="C122" s="87" t="s">
        <v>642</v>
      </c>
      <c r="D122" s="156">
        <v>15</v>
      </c>
      <c r="E122" s="120" t="s">
        <v>589</v>
      </c>
      <c r="F122" s="64"/>
      <c r="G122" s="954">
        <f>F122*D122</f>
        <v>0</v>
      </c>
      <c r="I122" s="59"/>
      <c r="J122" s="59"/>
    </row>
    <row r="123" spans="1:14">
      <c r="A123" s="66"/>
      <c r="B123" s="125"/>
      <c r="C123" s="87"/>
      <c r="D123" s="156"/>
      <c r="E123" s="120"/>
      <c r="F123" s="64"/>
      <c r="G123" s="119"/>
      <c r="I123" s="59"/>
      <c r="J123" s="59"/>
    </row>
    <row r="124" spans="1:14">
      <c r="A124" s="124" t="s">
        <v>58</v>
      </c>
      <c r="B124" s="158" t="s">
        <v>1936</v>
      </c>
      <c r="C124" s="153"/>
      <c r="D124" s="152"/>
      <c r="E124" s="151"/>
      <c r="F124" s="151"/>
      <c r="G124" s="150"/>
      <c r="I124" s="59"/>
      <c r="J124" s="59"/>
    </row>
    <row r="125" spans="1:14" ht="51">
      <c r="A125" s="144"/>
      <c r="B125" s="123" t="s">
        <v>702</v>
      </c>
      <c r="C125" s="168"/>
      <c r="D125" s="169"/>
      <c r="E125" s="167"/>
      <c r="F125" s="167"/>
      <c r="G125" s="170"/>
      <c r="I125" s="59"/>
      <c r="J125" s="59"/>
    </row>
    <row r="126" spans="1:14" ht="41.25" customHeight="1">
      <c r="A126" s="144"/>
      <c r="B126" s="123" t="s">
        <v>701</v>
      </c>
      <c r="C126" s="168"/>
      <c r="D126" s="169"/>
      <c r="E126" s="167"/>
      <c r="F126" s="167"/>
      <c r="G126" s="170"/>
      <c r="I126" s="59"/>
      <c r="J126" s="59"/>
    </row>
    <row r="127" spans="1:14" ht="54" customHeight="1">
      <c r="A127" s="144"/>
      <c r="B127" s="123" t="s">
        <v>700</v>
      </c>
      <c r="C127" s="168"/>
      <c r="D127" s="169"/>
      <c r="E127" s="167"/>
      <c r="F127" s="167"/>
      <c r="G127" s="170"/>
      <c r="I127" s="59"/>
      <c r="J127" s="59"/>
    </row>
    <row r="128" spans="1:14" ht="28.5" customHeight="1">
      <c r="A128" s="144"/>
      <c r="B128" s="123" t="s">
        <v>699</v>
      </c>
      <c r="C128" s="168"/>
      <c r="D128" s="169"/>
      <c r="E128" s="167"/>
      <c r="F128" s="167"/>
      <c r="G128" s="170"/>
      <c r="I128" s="59"/>
      <c r="J128" s="59"/>
    </row>
    <row r="129" spans="1:14" ht="51">
      <c r="A129" s="144"/>
      <c r="B129" s="123" t="s">
        <v>698</v>
      </c>
      <c r="C129" s="168"/>
      <c r="D129" s="169"/>
      <c r="E129" s="167"/>
      <c r="F129" s="167"/>
      <c r="G129" s="170"/>
      <c r="I129" s="59"/>
      <c r="J129" s="59"/>
    </row>
    <row r="130" spans="1:14" ht="71.25" customHeight="1">
      <c r="A130" s="144"/>
      <c r="B130" s="123" t="s">
        <v>697</v>
      </c>
      <c r="C130" s="168"/>
      <c r="D130" s="169"/>
      <c r="E130" s="167"/>
      <c r="F130" s="167"/>
      <c r="G130" s="170"/>
      <c r="I130" s="59"/>
      <c r="J130" s="59"/>
    </row>
    <row r="131" spans="1:14">
      <c r="A131" s="144"/>
      <c r="B131" s="168" t="s">
        <v>696</v>
      </c>
      <c r="C131" s="168" t="s">
        <v>593</v>
      </c>
      <c r="D131" s="169">
        <v>320</v>
      </c>
      <c r="E131" s="168" t="s">
        <v>589</v>
      </c>
      <c r="F131" s="167"/>
      <c r="G131" s="955">
        <f>F131*D131</f>
        <v>0</v>
      </c>
      <c r="I131" s="59"/>
      <c r="J131" s="59"/>
    </row>
    <row r="132" spans="1:14">
      <c r="A132" s="66"/>
      <c r="B132" s="125"/>
      <c r="C132" s="136"/>
      <c r="D132" s="65"/>
      <c r="E132" s="125"/>
      <c r="F132" s="64"/>
      <c r="G132" s="119"/>
      <c r="I132" s="59"/>
      <c r="J132" s="59"/>
    </row>
    <row r="133" spans="1:14">
      <c r="A133" s="164" t="s">
        <v>59</v>
      </c>
      <c r="B133" s="157" t="s">
        <v>1937</v>
      </c>
      <c r="C133" s="87"/>
      <c r="D133" s="65"/>
      <c r="E133" s="120"/>
      <c r="F133" s="64"/>
      <c r="G133" s="166"/>
      <c r="I133" s="59"/>
      <c r="J133" s="59"/>
    </row>
    <row r="134" spans="1:14" ht="65.25" customHeight="1">
      <c r="A134" s="66"/>
      <c r="B134" s="143" t="s">
        <v>695</v>
      </c>
      <c r="C134" s="87"/>
      <c r="D134" s="156"/>
      <c r="E134" s="120"/>
      <c r="F134" s="64"/>
      <c r="G134" s="119"/>
      <c r="I134" s="59"/>
      <c r="J134" s="59"/>
    </row>
    <row r="135" spans="1:14" ht="17.25" customHeight="1">
      <c r="A135" s="66"/>
      <c r="B135" s="165" t="s">
        <v>694</v>
      </c>
      <c r="C135" s="136" t="s">
        <v>642</v>
      </c>
      <c r="D135" s="65">
        <v>10</v>
      </c>
      <c r="E135" s="125" t="s">
        <v>589</v>
      </c>
      <c r="F135" s="64"/>
      <c r="G135" s="954">
        <f>D135*F135</f>
        <v>0</v>
      </c>
      <c r="I135" s="59"/>
      <c r="J135" s="59"/>
    </row>
    <row r="136" spans="1:14">
      <c r="A136" s="66"/>
      <c r="B136" s="125"/>
      <c r="C136" s="136"/>
      <c r="D136" s="65"/>
      <c r="E136" s="125"/>
      <c r="F136" s="64"/>
      <c r="G136" s="119"/>
      <c r="I136" s="59"/>
      <c r="J136" s="59"/>
    </row>
    <row r="137" spans="1:14">
      <c r="A137" s="124" t="s">
        <v>211</v>
      </c>
      <c r="B137" s="158" t="s">
        <v>1938</v>
      </c>
      <c r="C137" s="153"/>
      <c r="D137" s="152"/>
      <c r="E137" s="151"/>
      <c r="F137" s="151"/>
      <c r="G137" s="150"/>
      <c r="I137" s="59"/>
      <c r="J137" s="59"/>
    </row>
    <row r="138" spans="1:14" ht="72" customHeight="1">
      <c r="A138" s="164"/>
      <c r="B138" s="123" t="s">
        <v>693</v>
      </c>
      <c r="C138" s="87"/>
      <c r="D138" s="65"/>
      <c r="E138" s="64"/>
      <c r="F138" s="64"/>
      <c r="G138" s="119"/>
      <c r="I138" s="59"/>
      <c r="J138" s="59"/>
    </row>
    <row r="139" spans="1:14" ht="78.75" customHeight="1">
      <c r="A139" s="66"/>
      <c r="B139" s="143" t="s">
        <v>692</v>
      </c>
      <c r="C139" s="87"/>
      <c r="D139" s="65"/>
      <c r="E139" s="64"/>
      <c r="F139" s="64"/>
      <c r="G139" s="119"/>
      <c r="I139" s="59"/>
      <c r="J139" s="59"/>
    </row>
    <row r="140" spans="1:14" ht="17.25" customHeight="1">
      <c r="A140" s="163"/>
      <c r="B140" s="123" t="s">
        <v>691</v>
      </c>
      <c r="C140" s="162"/>
      <c r="D140" s="161"/>
      <c r="E140" s="160"/>
      <c r="F140" s="160"/>
      <c r="G140" s="159"/>
      <c r="I140" s="59"/>
      <c r="J140" s="59"/>
    </row>
    <row r="141" spans="1:14" ht="35.25" customHeight="1">
      <c r="A141" s="66"/>
      <c r="B141" s="143" t="s">
        <v>690</v>
      </c>
      <c r="C141" s="87"/>
      <c r="D141" s="65"/>
      <c r="E141" s="64"/>
      <c r="F141" s="64"/>
      <c r="G141" s="119"/>
      <c r="I141" s="59"/>
      <c r="J141" s="59"/>
    </row>
    <row r="142" spans="1:14" ht="38.25">
      <c r="A142" s="66"/>
      <c r="B142" s="143" t="s">
        <v>689</v>
      </c>
      <c r="C142" s="87"/>
      <c r="D142" s="65"/>
      <c r="E142" s="64"/>
      <c r="F142" s="64"/>
      <c r="G142" s="119"/>
      <c r="I142" s="59"/>
      <c r="J142" s="59"/>
      <c r="N142" s="146"/>
    </row>
    <row r="143" spans="1:14">
      <c r="A143" s="66"/>
      <c r="B143" s="125" t="s">
        <v>688</v>
      </c>
      <c r="C143" s="87" t="s">
        <v>642</v>
      </c>
      <c r="D143" s="65">
        <v>280</v>
      </c>
      <c r="E143" s="120" t="s">
        <v>589</v>
      </c>
      <c r="F143" s="64"/>
      <c r="G143" s="954">
        <f>F143*D143</f>
        <v>0</v>
      </c>
      <c r="I143" s="59"/>
      <c r="J143" s="59"/>
    </row>
    <row r="144" spans="1:14">
      <c r="A144" s="55"/>
      <c r="D144" s="145"/>
      <c r="E144" s="55"/>
      <c r="G144" s="55"/>
      <c r="I144" s="59"/>
      <c r="J144" s="59"/>
    </row>
    <row r="145" spans="1:14">
      <c r="A145" s="124" t="s">
        <v>231</v>
      </c>
      <c r="B145" s="158" t="s">
        <v>1939</v>
      </c>
      <c r="C145" s="153"/>
      <c r="D145" s="152"/>
      <c r="E145" s="151"/>
      <c r="F145" s="151"/>
      <c r="G145" s="150"/>
      <c r="I145" s="59"/>
      <c r="J145" s="59"/>
    </row>
    <row r="146" spans="1:14" ht="51">
      <c r="A146" s="66"/>
      <c r="B146" s="123" t="s">
        <v>687</v>
      </c>
      <c r="C146" s="87"/>
      <c r="D146" s="65"/>
      <c r="E146" s="64"/>
      <c r="F146" s="64"/>
      <c r="G146" s="119"/>
      <c r="I146" s="59"/>
      <c r="J146" s="59"/>
    </row>
    <row r="147" spans="1:14" ht="51">
      <c r="A147" s="66"/>
      <c r="B147" s="123" t="s">
        <v>686</v>
      </c>
      <c r="C147" s="87"/>
      <c r="D147" s="65"/>
      <c r="E147" s="64"/>
      <c r="F147" s="64"/>
      <c r="G147" s="119"/>
      <c r="I147" s="59"/>
      <c r="J147" s="59"/>
    </row>
    <row r="148" spans="1:14" ht="76.5">
      <c r="A148" s="66"/>
      <c r="B148" s="123" t="s">
        <v>685</v>
      </c>
      <c r="C148" s="87"/>
      <c r="D148" s="65"/>
      <c r="E148" s="64"/>
      <c r="F148" s="64"/>
      <c r="G148" s="119"/>
      <c r="I148" s="59"/>
      <c r="J148" s="59"/>
    </row>
    <row r="149" spans="1:14" ht="25.5">
      <c r="A149" s="66"/>
      <c r="B149" s="123" t="s">
        <v>684</v>
      </c>
      <c r="C149" s="87"/>
      <c r="D149" s="65"/>
      <c r="E149" s="64"/>
      <c r="F149" s="64"/>
      <c r="G149" s="119"/>
      <c r="I149" s="59"/>
      <c r="J149" s="59"/>
    </row>
    <row r="150" spans="1:14" ht="25.5">
      <c r="A150" s="66"/>
      <c r="B150" s="123" t="s">
        <v>683</v>
      </c>
      <c r="C150" s="87"/>
      <c r="D150" s="65"/>
      <c r="E150" s="64"/>
      <c r="F150" s="64"/>
      <c r="G150" s="119"/>
      <c r="I150" s="59"/>
      <c r="J150" s="59"/>
    </row>
    <row r="151" spans="1:14" ht="25.5">
      <c r="A151" s="66"/>
      <c r="B151" s="123" t="s">
        <v>682</v>
      </c>
      <c r="C151" s="87"/>
      <c r="D151" s="65"/>
      <c r="E151" s="64"/>
      <c r="F151" s="64"/>
      <c r="G151" s="119"/>
      <c r="I151" s="59"/>
      <c r="J151" s="59"/>
    </row>
    <row r="152" spans="1:14">
      <c r="A152" s="66"/>
      <c r="B152" s="123" t="s">
        <v>681</v>
      </c>
      <c r="C152" s="87"/>
      <c r="D152" s="65"/>
      <c r="E152" s="64"/>
      <c r="F152" s="64"/>
      <c r="G152" s="119"/>
      <c r="I152" s="59"/>
      <c r="J152" s="59"/>
    </row>
    <row r="153" spans="1:14" ht="25.5">
      <c r="A153" s="66"/>
      <c r="B153" s="123" t="s">
        <v>680</v>
      </c>
      <c r="C153" s="87"/>
      <c r="D153" s="65"/>
      <c r="E153" s="64"/>
      <c r="F153" s="64"/>
      <c r="G153" s="119"/>
      <c r="I153" s="59"/>
      <c r="J153" s="59"/>
    </row>
    <row r="154" spans="1:14" ht="76.5">
      <c r="A154" s="66"/>
      <c r="B154" s="143" t="s">
        <v>679</v>
      </c>
      <c r="C154" s="87"/>
      <c r="D154" s="65"/>
      <c r="E154" s="64"/>
      <c r="F154" s="64"/>
      <c r="G154" s="119"/>
      <c r="I154" s="59"/>
      <c r="J154" s="59"/>
    </row>
    <row r="155" spans="1:14" ht="27">
      <c r="A155" s="66"/>
      <c r="B155" s="125" t="s">
        <v>678</v>
      </c>
      <c r="C155" s="87" t="s">
        <v>593</v>
      </c>
      <c r="D155" s="65">
        <v>300</v>
      </c>
      <c r="E155" s="120" t="s">
        <v>589</v>
      </c>
      <c r="F155" s="64"/>
      <c r="G155" s="954">
        <f>F155*D155</f>
        <v>0</v>
      </c>
      <c r="I155" s="59"/>
      <c r="J155" s="59"/>
    </row>
    <row r="156" spans="1:14">
      <c r="A156" s="55"/>
      <c r="D156" s="145"/>
      <c r="E156" s="55"/>
      <c r="G156" s="55"/>
      <c r="I156" s="59"/>
      <c r="J156" s="59"/>
    </row>
    <row r="157" spans="1:14" s="146" customFormat="1">
      <c r="A157" s="124" t="s">
        <v>233</v>
      </c>
      <c r="B157" s="158" t="s">
        <v>1940</v>
      </c>
      <c r="C157" s="153"/>
      <c r="D157" s="152"/>
      <c r="E157" s="151"/>
      <c r="F157" s="151"/>
      <c r="G157" s="150"/>
      <c r="H157" s="55"/>
      <c r="I157" s="59"/>
      <c r="J157" s="59"/>
      <c r="K157" s="56"/>
      <c r="L157" s="55"/>
      <c r="M157" s="55"/>
      <c r="N157" s="55"/>
    </row>
    <row r="158" spans="1:14" ht="40.5" customHeight="1">
      <c r="A158" s="66"/>
      <c r="B158" s="123" t="s">
        <v>677</v>
      </c>
      <c r="C158" s="87"/>
      <c r="D158" s="65"/>
      <c r="E158" s="64"/>
      <c r="F158" s="64"/>
      <c r="G158" s="119"/>
      <c r="I158" s="59"/>
      <c r="J158" s="59"/>
    </row>
    <row r="159" spans="1:14" ht="48.75" customHeight="1">
      <c r="A159" s="66"/>
      <c r="B159" s="123" t="s">
        <v>676</v>
      </c>
      <c r="C159" s="87"/>
      <c r="D159" s="65"/>
      <c r="E159" s="64"/>
      <c r="F159" s="64"/>
      <c r="G159" s="119"/>
      <c r="I159" s="59"/>
      <c r="J159" s="59"/>
    </row>
    <row r="160" spans="1:14" ht="35.25" customHeight="1">
      <c r="A160" s="66"/>
      <c r="B160" s="123" t="s">
        <v>675</v>
      </c>
      <c r="C160" s="87"/>
      <c r="D160" s="65"/>
      <c r="E160" s="64"/>
      <c r="F160" s="64"/>
      <c r="G160" s="119"/>
      <c r="I160" s="59"/>
      <c r="J160" s="59"/>
      <c r="M160" s="146"/>
    </row>
    <row r="161" spans="1:13" ht="32.25" customHeight="1">
      <c r="A161" s="66"/>
      <c r="B161" s="123" t="s">
        <v>674</v>
      </c>
      <c r="C161" s="87"/>
      <c r="D161" s="65"/>
      <c r="E161" s="64"/>
      <c r="F161" s="64"/>
      <c r="G161" s="119"/>
      <c r="I161" s="59"/>
      <c r="J161" s="59"/>
    </row>
    <row r="162" spans="1:13" ht="30" customHeight="1">
      <c r="A162" s="66"/>
      <c r="B162" s="125" t="s">
        <v>673</v>
      </c>
      <c r="C162" s="87" t="s">
        <v>642</v>
      </c>
      <c r="D162" s="156">
        <v>525</v>
      </c>
      <c r="E162" s="120" t="s">
        <v>589</v>
      </c>
      <c r="F162" s="64"/>
      <c r="G162" s="954">
        <f>F162*D162</f>
        <v>0</v>
      </c>
      <c r="I162" s="59"/>
      <c r="J162" s="59"/>
    </row>
    <row r="163" spans="1:13" ht="16.5">
      <c r="A163" s="66"/>
      <c r="B163" s="125"/>
      <c r="C163" s="87"/>
      <c r="D163" s="65"/>
      <c r="E163" s="120"/>
      <c r="F163" s="64"/>
      <c r="G163" s="119"/>
      <c r="I163" s="59"/>
      <c r="J163" s="59"/>
      <c r="M163" s="141"/>
    </row>
    <row r="164" spans="1:13" ht="16.5">
      <c r="A164" s="66"/>
      <c r="B164" s="118"/>
      <c r="C164" s="117"/>
      <c r="D164" s="116"/>
      <c r="E164" s="115"/>
      <c r="F164" s="114"/>
      <c r="G164" s="113"/>
      <c r="I164" s="59"/>
      <c r="J164" s="59"/>
      <c r="M164" s="141"/>
    </row>
    <row r="165" spans="1:13" ht="15">
      <c r="A165" s="66"/>
      <c r="B165" s="112" t="s">
        <v>672</v>
      </c>
      <c r="C165" s="70"/>
      <c r="D165" s="69"/>
      <c r="E165" s="68"/>
      <c r="F165" s="1217">
        <f>SUM(G108:G162)</f>
        <v>0</v>
      </c>
      <c r="G165" s="1217"/>
      <c r="I165" s="59"/>
      <c r="J165" s="59"/>
    </row>
    <row r="166" spans="1:13" ht="15.75" thickBot="1">
      <c r="A166" s="66"/>
      <c r="B166" s="111"/>
      <c r="C166" s="110"/>
      <c r="D166" s="109"/>
      <c r="E166" s="108"/>
      <c r="F166" s="107"/>
      <c r="G166" s="106"/>
      <c r="I166" s="59"/>
      <c r="J166" s="59"/>
    </row>
    <row r="167" spans="1:13" ht="15.75" thickTop="1">
      <c r="A167" s="66"/>
      <c r="B167" s="105"/>
      <c r="C167" s="70"/>
      <c r="D167" s="69"/>
      <c r="E167" s="68"/>
      <c r="F167" s="104"/>
      <c r="G167" s="103"/>
      <c r="I167" s="59"/>
      <c r="J167" s="59"/>
    </row>
    <row r="168" spans="1:13" ht="15">
      <c r="A168" s="66"/>
      <c r="B168" s="105"/>
      <c r="C168" s="70"/>
      <c r="D168" s="69"/>
      <c r="E168" s="68"/>
      <c r="F168" s="104"/>
      <c r="G168" s="103"/>
      <c r="I168" s="59"/>
      <c r="J168" s="59"/>
    </row>
    <row r="169" spans="1:13">
      <c r="A169" s="66"/>
      <c r="B169" s="125"/>
      <c r="C169" s="87"/>
      <c r="D169" s="65"/>
      <c r="E169" s="120"/>
      <c r="F169" s="64"/>
      <c r="G169" s="119"/>
      <c r="I169" s="59"/>
      <c r="J169" s="59"/>
    </row>
    <row r="170" spans="1:13" ht="15">
      <c r="A170" s="66"/>
      <c r="B170" s="105"/>
      <c r="C170" s="70"/>
      <c r="D170" s="69"/>
      <c r="E170" s="68"/>
      <c r="F170" s="104"/>
      <c r="G170" s="103"/>
      <c r="I170" s="59"/>
      <c r="J170" s="59"/>
    </row>
    <row r="171" spans="1:13" ht="22.5" customHeight="1">
      <c r="A171" s="101" t="s">
        <v>302</v>
      </c>
      <c r="B171" s="101" t="s">
        <v>671</v>
      </c>
      <c r="C171" s="101"/>
      <c r="D171" s="100"/>
      <c r="E171" s="99"/>
      <c r="F171" s="98"/>
      <c r="G171" s="97"/>
      <c r="I171" s="59"/>
      <c r="J171" s="59"/>
    </row>
    <row r="172" spans="1:13" ht="15">
      <c r="A172" s="71"/>
      <c r="B172" s="112"/>
      <c r="C172" s="112"/>
      <c r="D172" s="69"/>
      <c r="E172" s="68"/>
      <c r="F172" s="68"/>
      <c r="G172" s="67"/>
      <c r="I172" s="59"/>
      <c r="J172" s="59"/>
    </row>
    <row r="173" spans="1:13" ht="38.25">
      <c r="A173" s="124" t="s">
        <v>70</v>
      </c>
      <c r="B173" s="122" t="s">
        <v>1941</v>
      </c>
      <c r="C173" s="153"/>
      <c r="D173" s="152"/>
      <c r="E173" s="151"/>
      <c r="F173" s="151"/>
      <c r="G173" s="150"/>
      <c r="I173" s="59"/>
      <c r="J173" s="59"/>
    </row>
    <row r="174" spans="1:13" ht="38.25">
      <c r="A174" s="66"/>
      <c r="B174" s="123" t="s">
        <v>655</v>
      </c>
      <c r="C174" s="87"/>
      <c r="D174" s="65"/>
      <c r="E174" s="64"/>
      <c r="F174" s="64"/>
      <c r="G174" s="119"/>
      <c r="I174" s="59"/>
      <c r="J174" s="59"/>
    </row>
    <row r="175" spans="1:13" ht="56.25" customHeight="1">
      <c r="A175" s="66"/>
      <c r="B175" s="123" t="s">
        <v>670</v>
      </c>
      <c r="C175" s="87"/>
      <c r="D175" s="65"/>
      <c r="E175" s="64"/>
      <c r="F175" s="64"/>
      <c r="G175" s="119"/>
      <c r="I175" s="59"/>
      <c r="J175" s="59"/>
    </row>
    <row r="176" spans="1:13" ht="39.75" customHeight="1">
      <c r="A176" s="66"/>
      <c r="B176" s="123" t="s">
        <v>653</v>
      </c>
      <c r="C176" s="87"/>
      <c r="D176" s="65"/>
      <c r="E176" s="64"/>
      <c r="F176" s="64"/>
      <c r="G176" s="119"/>
      <c r="I176" s="59"/>
      <c r="J176" s="59"/>
    </row>
    <row r="177" spans="1:10" ht="27">
      <c r="A177" s="66"/>
      <c r="B177" s="125" t="s">
        <v>652</v>
      </c>
      <c r="C177" s="87"/>
      <c r="D177" s="65"/>
      <c r="E177" s="120"/>
      <c r="F177" s="64"/>
      <c r="G177" s="119"/>
      <c r="I177" s="59"/>
      <c r="J177" s="59"/>
    </row>
    <row r="178" spans="1:10" ht="38.25">
      <c r="A178" s="66"/>
      <c r="B178" s="125" t="s">
        <v>669</v>
      </c>
      <c r="C178" s="87" t="s">
        <v>642</v>
      </c>
      <c r="D178" s="65">
        <v>188</v>
      </c>
      <c r="E178" s="120" t="s">
        <v>589</v>
      </c>
      <c r="F178" s="64"/>
      <c r="G178" s="954">
        <f>F178*D178</f>
        <v>0</v>
      </c>
      <c r="I178" s="59"/>
      <c r="J178" s="59"/>
    </row>
    <row r="179" spans="1:10">
      <c r="A179" s="66"/>
      <c r="B179" s="125"/>
      <c r="C179" s="87"/>
      <c r="D179" s="65"/>
      <c r="E179" s="120"/>
      <c r="F179" s="64"/>
      <c r="G179" s="119"/>
      <c r="I179" s="59"/>
      <c r="J179" s="59"/>
    </row>
    <row r="180" spans="1:10" ht="25.5">
      <c r="A180" s="124" t="s">
        <v>71</v>
      </c>
      <c r="B180" s="157" t="s">
        <v>1942</v>
      </c>
      <c r="C180" s="87"/>
      <c r="D180" s="65"/>
      <c r="E180" s="120"/>
      <c r="F180" s="64"/>
      <c r="G180" s="119"/>
      <c r="I180" s="59"/>
      <c r="J180" s="59"/>
    </row>
    <row r="181" spans="1:10" ht="114.75">
      <c r="A181" s="66"/>
      <c r="B181" s="123" t="s">
        <v>668</v>
      </c>
      <c r="C181" s="87"/>
      <c r="D181" s="65"/>
      <c r="E181" s="120"/>
      <c r="F181" s="64"/>
      <c r="G181" s="119"/>
      <c r="I181" s="59"/>
      <c r="J181" s="59"/>
    </row>
    <row r="182" spans="1:10" ht="27">
      <c r="A182" s="66"/>
      <c r="B182" s="125" t="s">
        <v>667</v>
      </c>
      <c r="C182" s="87" t="s">
        <v>593</v>
      </c>
      <c r="D182" s="65">
        <v>750</v>
      </c>
      <c r="E182" s="120" t="s">
        <v>589</v>
      </c>
      <c r="F182" s="64"/>
      <c r="G182" s="954">
        <f>F182*D182</f>
        <v>0</v>
      </c>
      <c r="I182" s="59"/>
      <c r="J182" s="59"/>
    </row>
    <row r="183" spans="1:10">
      <c r="A183" s="66"/>
      <c r="B183" s="125"/>
      <c r="C183" s="120"/>
      <c r="D183" s="65"/>
      <c r="E183" s="120"/>
      <c r="F183" s="64"/>
      <c r="G183" s="119"/>
      <c r="I183" s="59"/>
      <c r="J183" s="59"/>
    </row>
    <row r="184" spans="1:10" ht="27">
      <c r="A184" s="124" t="s">
        <v>72</v>
      </c>
      <c r="B184" s="122" t="s">
        <v>666</v>
      </c>
      <c r="C184" s="87"/>
      <c r="D184" s="65"/>
      <c r="E184" s="120"/>
      <c r="F184" s="64"/>
      <c r="G184" s="119"/>
      <c r="I184" s="59"/>
      <c r="J184" s="59"/>
    </row>
    <row r="185" spans="1:10" ht="94.5" customHeight="1">
      <c r="A185" s="66"/>
      <c r="B185" s="125" t="s">
        <v>665</v>
      </c>
      <c r="C185" s="87"/>
      <c r="D185" s="65"/>
      <c r="E185" s="120"/>
      <c r="F185" s="64"/>
      <c r="G185" s="119"/>
      <c r="I185" s="59"/>
      <c r="J185" s="59"/>
    </row>
    <row r="186" spans="1:10">
      <c r="A186" s="66"/>
      <c r="B186" s="125" t="s">
        <v>664</v>
      </c>
      <c r="C186" s="87" t="s">
        <v>593</v>
      </c>
      <c r="D186" s="65">
        <v>750</v>
      </c>
      <c r="E186" s="120" t="s">
        <v>589</v>
      </c>
      <c r="F186" s="64"/>
      <c r="G186" s="954">
        <f>F186*D186</f>
        <v>0</v>
      </c>
      <c r="I186" s="59"/>
      <c r="J186" s="59"/>
    </row>
    <row r="187" spans="1:10">
      <c r="A187" s="66"/>
      <c r="B187" s="125"/>
      <c r="C187" s="87"/>
      <c r="D187" s="65"/>
      <c r="E187" s="120"/>
      <c r="F187" s="64"/>
      <c r="G187" s="119"/>
      <c r="I187" s="59"/>
      <c r="J187" s="59"/>
    </row>
    <row r="188" spans="1:10">
      <c r="A188" s="66"/>
      <c r="B188" s="125"/>
      <c r="C188" s="87"/>
      <c r="D188" s="156"/>
      <c r="E188" s="120"/>
      <c r="F188" s="64"/>
      <c r="G188" s="119"/>
      <c r="I188" s="59"/>
      <c r="J188" s="59"/>
    </row>
    <row r="189" spans="1:10">
      <c r="A189" s="66"/>
      <c r="B189" s="120"/>
      <c r="C189" s="87"/>
      <c r="D189" s="65"/>
      <c r="E189" s="64"/>
      <c r="F189" s="64"/>
      <c r="G189" s="119"/>
      <c r="I189" s="59"/>
      <c r="J189" s="59"/>
    </row>
    <row r="190" spans="1:10">
      <c r="A190" s="66"/>
      <c r="B190" s="118"/>
      <c r="C190" s="117"/>
      <c r="D190" s="116"/>
      <c r="E190" s="115"/>
      <c r="F190" s="114"/>
      <c r="G190" s="113"/>
      <c r="I190" s="59"/>
      <c r="J190" s="59"/>
    </row>
    <row r="191" spans="1:10" ht="15">
      <c r="A191" s="71"/>
      <c r="B191" s="112" t="s">
        <v>663</v>
      </c>
      <c r="C191" s="70"/>
      <c r="D191" s="69"/>
      <c r="E191" s="68"/>
      <c r="F191" s="1217">
        <f>SUM(G173:G188)</f>
        <v>0</v>
      </c>
      <c r="G191" s="1217"/>
      <c r="I191" s="59"/>
      <c r="J191" s="59"/>
    </row>
    <row r="192" spans="1:10" ht="15.75" thickBot="1">
      <c r="A192" s="71"/>
      <c r="B192" s="111"/>
      <c r="C192" s="110"/>
      <c r="D192" s="109"/>
      <c r="E192" s="108"/>
      <c r="F192" s="107"/>
      <c r="G192" s="106"/>
      <c r="I192" s="59"/>
      <c r="J192" s="59"/>
    </row>
    <row r="193" spans="1:10" ht="15.75" thickTop="1">
      <c r="A193" s="71"/>
      <c r="B193" s="105"/>
      <c r="C193" s="70"/>
      <c r="D193" s="69"/>
      <c r="E193" s="68"/>
      <c r="F193" s="104"/>
      <c r="G193" s="103"/>
      <c r="I193" s="59"/>
      <c r="J193" s="59"/>
    </row>
    <row r="194" spans="1:10" ht="15">
      <c r="A194" s="66"/>
      <c r="B194" s="105"/>
      <c r="C194" s="70"/>
      <c r="D194" s="69"/>
      <c r="E194" s="68"/>
      <c r="F194" s="104"/>
      <c r="G194" s="103"/>
      <c r="I194" s="59"/>
      <c r="J194" s="59"/>
    </row>
    <row r="195" spans="1:10" ht="20.25">
      <c r="A195" s="101" t="s">
        <v>306</v>
      </c>
      <c r="B195" s="101" t="s">
        <v>662</v>
      </c>
      <c r="C195" s="101"/>
      <c r="D195" s="100"/>
      <c r="E195" s="99"/>
      <c r="F195" s="98"/>
      <c r="G195" s="97"/>
      <c r="I195" s="59"/>
      <c r="J195" s="59"/>
    </row>
    <row r="196" spans="1:10" ht="15">
      <c r="A196" s="71"/>
      <c r="B196" s="105"/>
      <c r="C196" s="70"/>
      <c r="D196" s="69"/>
      <c r="E196" s="68"/>
      <c r="F196" s="104"/>
      <c r="G196" s="103"/>
      <c r="I196" s="59"/>
      <c r="J196" s="59"/>
    </row>
    <row r="197" spans="1:10" ht="25.5">
      <c r="A197" s="124" t="s">
        <v>488</v>
      </c>
      <c r="B197" s="122" t="s">
        <v>1943</v>
      </c>
      <c r="C197" s="70"/>
      <c r="D197" s="69"/>
      <c r="E197" s="68"/>
      <c r="F197" s="104"/>
      <c r="G197" s="103"/>
      <c r="I197" s="59"/>
      <c r="J197" s="59"/>
    </row>
    <row r="198" spans="1:10" ht="69" customHeight="1">
      <c r="A198" s="71"/>
      <c r="B198" s="155" t="s">
        <v>1944</v>
      </c>
      <c r="C198" s="70"/>
      <c r="D198" s="69"/>
      <c r="E198" s="68"/>
      <c r="F198" s="104"/>
      <c r="G198" s="103"/>
      <c r="I198" s="59"/>
      <c r="J198" s="59"/>
    </row>
    <row r="199" spans="1:10" ht="25.5">
      <c r="A199" s="71"/>
      <c r="B199" s="155" t="s">
        <v>659</v>
      </c>
      <c r="C199" s="70"/>
      <c r="D199" s="69"/>
      <c r="E199" s="68"/>
      <c r="F199" s="104"/>
      <c r="G199" s="103"/>
      <c r="I199" s="59"/>
      <c r="J199" s="59"/>
    </row>
    <row r="200" spans="1:10" ht="89.25">
      <c r="A200" s="71"/>
      <c r="B200" s="155" t="s">
        <v>661</v>
      </c>
      <c r="C200" s="70"/>
      <c r="D200" s="69"/>
      <c r="E200" s="68"/>
      <c r="F200" s="104"/>
      <c r="G200" s="103"/>
      <c r="I200" s="59"/>
      <c r="J200" s="59"/>
    </row>
    <row r="201" spans="1:10" ht="25.5">
      <c r="A201" s="71"/>
      <c r="B201" s="154" t="s">
        <v>657</v>
      </c>
      <c r="C201" s="87" t="s">
        <v>656</v>
      </c>
      <c r="D201" s="65">
        <v>170</v>
      </c>
      <c r="E201" s="120" t="s">
        <v>589</v>
      </c>
      <c r="F201" s="64"/>
      <c r="G201" s="954">
        <f>F201*D201</f>
        <v>0</v>
      </c>
      <c r="I201" s="59"/>
      <c r="J201" s="59"/>
    </row>
    <row r="202" spans="1:10">
      <c r="A202" s="71"/>
      <c r="B202" s="154"/>
      <c r="C202" s="87"/>
      <c r="D202" s="65"/>
      <c r="E202" s="120"/>
      <c r="F202" s="64"/>
      <c r="G202" s="119"/>
      <c r="I202" s="59"/>
      <c r="J202" s="59"/>
    </row>
    <row r="203" spans="1:10">
      <c r="A203" s="124" t="s">
        <v>489</v>
      </c>
      <c r="B203" s="122" t="s">
        <v>660</v>
      </c>
      <c r="C203" s="87"/>
      <c r="D203" s="65"/>
      <c r="E203" s="120"/>
      <c r="F203" s="64"/>
      <c r="G203" s="119"/>
      <c r="I203" s="59"/>
      <c r="J203" s="59"/>
    </row>
    <row r="204" spans="1:10" ht="66.75" customHeight="1">
      <c r="A204" s="71"/>
      <c r="B204" s="155" t="s">
        <v>1945</v>
      </c>
      <c r="C204" s="87"/>
      <c r="D204" s="65"/>
      <c r="E204" s="120"/>
      <c r="F204" s="64"/>
      <c r="G204" s="119"/>
      <c r="I204" s="59"/>
      <c r="J204" s="59"/>
    </row>
    <row r="205" spans="1:10" ht="25.5" customHeight="1">
      <c r="A205" s="71"/>
      <c r="B205" s="155" t="s">
        <v>659</v>
      </c>
      <c r="C205" s="87"/>
      <c r="D205" s="65"/>
      <c r="E205" s="120"/>
      <c r="F205" s="64"/>
      <c r="G205" s="119"/>
      <c r="I205" s="59"/>
      <c r="J205" s="59"/>
    </row>
    <row r="206" spans="1:10" ht="56.25" customHeight="1">
      <c r="A206" s="71"/>
      <c r="B206" s="155" t="s">
        <v>658</v>
      </c>
      <c r="C206" s="87"/>
      <c r="D206" s="65"/>
      <c r="E206" s="120"/>
      <c r="F206" s="64"/>
      <c r="G206" s="119"/>
      <c r="I206" s="59"/>
      <c r="J206" s="59"/>
    </row>
    <row r="207" spans="1:10" ht="25.5">
      <c r="A207" s="71"/>
      <c r="B207" s="154" t="s">
        <v>657</v>
      </c>
      <c r="C207" s="87" t="s">
        <v>656</v>
      </c>
      <c r="D207" s="65">
        <v>15</v>
      </c>
      <c r="E207" s="120" t="s">
        <v>589</v>
      </c>
      <c r="F207" s="64"/>
      <c r="G207" s="954">
        <f>F207*D207</f>
        <v>0</v>
      </c>
      <c r="I207" s="59"/>
      <c r="J207" s="59"/>
    </row>
    <row r="208" spans="1:10">
      <c r="A208" s="71"/>
      <c r="B208" s="154"/>
      <c r="C208" s="87"/>
      <c r="D208" s="65"/>
      <c r="E208" s="120"/>
      <c r="F208" s="64"/>
      <c r="G208" s="954"/>
      <c r="I208" s="59"/>
      <c r="J208" s="59"/>
    </row>
    <row r="209" spans="1:10" ht="45" customHeight="1">
      <c r="A209" s="124" t="s">
        <v>92</v>
      </c>
      <c r="B209" s="122" t="s">
        <v>1946</v>
      </c>
      <c r="C209" s="153"/>
      <c r="D209" s="152"/>
      <c r="E209" s="151"/>
      <c r="F209" s="151"/>
      <c r="G209" s="956"/>
      <c r="I209" s="59"/>
      <c r="J209" s="59"/>
    </row>
    <row r="210" spans="1:10" ht="38.25">
      <c r="A210" s="71"/>
      <c r="B210" s="123" t="s">
        <v>655</v>
      </c>
      <c r="C210" s="87"/>
      <c r="D210" s="65"/>
      <c r="E210" s="64"/>
      <c r="F210" s="64"/>
      <c r="G210" s="119"/>
      <c r="I210" s="59"/>
      <c r="J210" s="59"/>
    </row>
    <row r="211" spans="1:10" ht="62.25" customHeight="1">
      <c r="A211" s="71"/>
      <c r="B211" s="123" t="s">
        <v>654</v>
      </c>
      <c r="C211" s="87"/>
      <c r="D211" s="65"/>
      <c r="E211" s="64"/>
      <c r="F211" s="64"/>
      <c r="G211" s="119"/>
      <c r="I211" s="59"/>
      <c r="J211" s="59"/>
    </row>
    <row r="212" spans="1:10" ht="41.25" customHeight="1">
      <c r="A212" s="71"/>
      <c r="B212" s="123" t="s">
        <v>653</v>
      </c>
      <c r="C212" s="87"/>
      <c r="D212" s="65"/>
      <c r="E212" s="64"/>
      <c r="F212" s="64"/>
      <c r="G212" s="119"/>
      <c r="I212" s="59"/>
      <c r="J212" s="59"/>
    </row>
    <row r="213" spans="1:10" ht="27">
      <c r="A213" s="71"/>
      <c r="B213" s="125" t="s">
        <v>652</v>
      </c>
      <c r="C213" s="87" t="s">
        <v>642</v>
      </c>
      <c r="D213" s="65">
        <v>12</v>
      </c>
      <c r="E213" s="120" t="s">
        <v>589</v>
      </c>
      <c r="F213" s="64"/>
      <c r="G213" s="954">
        <f>F213*D213</f>
        <v>0</v>
      </c>
      <c r="I213" s="59"/>
      <c r="J213" s="59"/>
    </row>
    <row r="214" spans="1:10">
      <c r="A214" s="71"/>
      <c r="B214" s="125"/>
      <c r="C214" s="87"/>
      <c r="D214" s="65"/>
      <c r="E214" s="120"/>
      <c r="F214" s="64"/>
      <c r="G214" s="119"/>
      <c r="I214" s="59"/>
      <c r="J214" s="59"/>
    </row>
    <row r="215" spans="1:10" ht="25.5">
      <c r="A215" s="124" t="s">
        <v>93</v>
      </c>
      <c r="B215" s="122" t="s">
        <v>651</v>
      </c>
      <c r="C215" s="87"/>
      <c r="D215" s="65"/>
      <c r="E215" s="120"/>
      <c r="F215" s="64"/>
      <c r="G215" s="119"/>
      <c r="I215" s="59"/>
      <c r="J215" s="59"/>
    </row>
    <row r="216" spans="1:10" ht="25.5">
      <c r="A216" s="71"/>
      <c r="B216" s="123" t="s">
        <v>650</v>
      </c>
      <c r="C216" s="87"/>
      <c r="D216" s="65"/>
      <c r="E216" s="120"/>
      <c r="F216" s="64"/>
      <c r="G216" s="119"/>
      <c r="I216" s="59"/>
      <c r="J216" s="59"/>
    </row>
    <row r="217" spans="1:10" ht="35.25" customHeight="1">
      <c r="A217" s="71"/>
      <c r="B217" s="123" t="s">
        <v>1947</v>
      </c>
      <c r="C217" s="87"/>
      <c r="D217" s="65"/>
      <c r="E217" s="120"/>
      <c r="F217" s="64"/>
      <c r="G217" s="119"/>
      <c r="I217" s="59"/>
      <c r="J217" s="59"/>
    </row>
    <row r="218" spans="1:10" ht="48" customHeight="1">
      <c r="A218" s="71"/>
      <c r="B218" s="123" t="s">
        <v>649</v>
      </c>
      <c r="C218" s="87"/>
      <c r="D218" s="65"/>
      <c r="E218" s="120"/>
      <c r="F218" s="64"/>
      <c r="G218" s="119"/>
      <c r="I218" s="59"/>
      <c r="J218" s="59"/>
    </row>
    <row r="219" spans="1:10" ht="58.5" customHeight="1">
      <c r="A219" s="71"/>
      <c r="B219" s="123" t="s">
        <v>648</v>
      </c>
      <c r="C219" s="87"/>
      <c r="D219" s="65"/>
      <c r="E219" s="120"/>
      <c r="F219" s="64"/>
      <c r="G219" s="119"/>
      <c r="I219" s="59"/>
      <c r="J219" s="59"/>
    </row>
    <row r="220" spans="1:10">
      <c r="A220" s="71"/>
      <c r="B220" s="125" t="s">
        <v>647</v>
      </c>
      <c r="C220" s="87" t="s">
        <v>593</v>
      </c>
      <c r="D220" s="65">
        <v>80</v>
      </c>
      <c r="E220" s="120" t="s">
        <v>589</v>
      </c>
      <c r="F220" s="64"/>
      <c r="G220" s="954">
        <f>F220*D220</f>
        <v>0</v>
      </c>
      <c r="I220" s="59"/>
      <c r="J220" s="59"/>
    </row>
    <row r="221" spans="1:10">
      <c r="A221" s="71"/>
      <c r="B221" s="125"/>
      <c r="C221" s="87"/>
      <c r="D221" s="65"/>
      <c r="E221" s="120"/>
      <c r="F221" s="64"/>
      <c r="G221" s="119"/>
      <c r="I221" s="59"/>
      <c r="J221" s="59"/>
    </row>
    <row r="222" spans="1:10">
      <c r="A222" s="66"/>
      <c r="B222" s="118"/>
      <c r="C222" s="117"/>
      <c r="D222" s="116"/>
      <c r="E222" s="115"/>
      <c r="F222" s="114"/>
      <c r="G222" s="113"/>
      <c r="I222" s="59"/>
      <c r="J222" s="59"/>
    </row>
    <row r="223" spans="1:10" ht="15">
      <c r="A223" s="71"/>
      <c r="B223" s="112" t="str">
        <f>B195</f>
        <v>IZRADA NOGOSTUPA I RUBNJAKA</v>
      </c>
      <c r="C223" s="70"/>
      <c r="D223" s="69"/>
      <c r="E223" s="68"/>
      <c r="F223" s="1217">
        <f>SUM(G198:G220)</f>
        <v>0</v>
      </c>
      <c r="G223" s="1217"/>
      <c r="I223" s="59"/>
      <c r="J223" s="59"/>
    </row>
    <row r="224" spans="1:10" ht="15.75" thickBot="1">
      <c r="A224" s="71"/>
      <c r="B224" s="111"/>
      <c r="C224" s="110"/>
      <c r="D224" s="109"/>
      <c r="E224" s="108"/>
      <c r="F224" s="107"/>
      <c r="G224" s="106"/>
      <c r="I224" s="59"/>
      <c r="J224" s="59"/>
    </row>
    <row r="225" spans="1:67" ht="15" thickTop="1">
      <c r="A225" s="71"/>
      <c r="B225" s="125"/>
      <c r="C225" s="87"/>
      <c r="D225" s="65"/>
      <c r="E225" s="120"/>
      <c r="F225" s="64"/>
      <c r="G225" s="119"/>
      <c r="I225" s="59"/>
      <c r="J225" s="59"/>
    </row>
    <row r="226" spans="1:67">
      <c r="A226" s="71"/>
      <c r="B226" s="125"/>
      <c r="C226" s="87"/>
      <c r="D226" s="65"/>
      <c r="E226" s="120"/>
      <c r="F226" s="64"/>
      <c r="G226" s="119"/>
      <c r="I226" s="59"/>
      <c r="J226" s="59"/>
    </row>
    <row r="227" spans="1:67" ht="20.25">
      <c r="A227" s="101" t="s">
        <v>313</v>
      </c>
      <c r="B227" s="101" t="s">
        <v>646</v>
      </c>
      <c r="C227" s="101"/>
      <c r="D227" s="100"/>
      <c r="E227" s="99"/>
      <c r="F227" s="98"/>
      <c r="G227" s="97"/>
      <c r="H227" s="141"/>
      <c r="I227" s="59"/>
      <c r="J227" s="59"/>
      <c r="O227" s="141"/>
      <c r="P227" s="141"/>
      <c r="Q227" s="141"/>
      <c r="R227" s="141"/>
      <c r="S227" s="141"/>
      <c r="T227" s="141"/>
      <c r="U227" s="141"/>
      <c r="V227" s="141"/>
      <c r="W227" s="141"/>
      <c r="X227" s="141"/>
      <c r="Y227" s="141"/>
      <c r="Z227" s="141"/>
      <c r="AA227" s="141"/>
      <c r="AB227" s="141"/>
      <c r="AC227" s="141"/>
      <c r="AD227" s="141"/>
      <c r="AE227" s="141"/>
      <c r="AF227" s="141"/>
      <c r="AG227" s="141"/>
      <c r="AH227" s="141"/>
      <c r="AI227" s="141"/>
      <c r="AJ227" s="141"/>
      <c r="AK227" s="141"/>
      <c r="AL227" s="141"/>
      <c r="AM227" s="141"/>
      <c r="AN227" s="141"/>
      <c r="AO227" s="141"/>
      <c r="AP227" s="141"/>
      <c r="AQ227" s="141"/>
      <c r="AR227" s="141"/>
      <c r="AS227" s="141"/>
      <c r="AT227" s="141"/>
      <c r="AU227" s="141"/>
      <c r="AV227" s="141"/>
      <c r="AW227" s="141"/>
      <c r="AX227" s="141"/>
      <c r="AY227" s="141"/>
      <c r="AZ227" s="141"/>
      <c r="BA227" s="141"/>
      <c r="BB227" s="141"/>
      <c r="BC227" s="141"/>
      <c r="BD227" s="141"/>
      <c r="BE227" s="141"/>
      <c r="BF227" s="141"/>
      <c r="BG227" s="141"/>
      <c r="BH227" s="141"/>
      <c r="BI227" s="141"/>
      <c r="BJ227" s="141"/>
      <c r="BK227" s="141"/>
      <c r="BL227" s="141"/>
      <c r="BM227" s="141"/>
      <c r="BN227" s="141"/>
      <c r="BO227" s="141"/>
    </row>
    <row r="228" spans="1:67" ht="15">
      <c r="A228" s="71"/>
      <c r="B228" s="105"/>
      <c r="C228" s="70"/>
      <c r="D228" s="69"/>
      <c r="E228" s="68"/>
      <c r="F228" s="104"/>
      <c r="G228" s="103"/>
      <c r="H228" s="146"/>
      <c r="I228" s="59"/>
      <c r="J228" s="59"/>
      <c r="O228" s="146"/>
      <c r="P228" s="146"/>
      <c r="Q228" s="146"/>
      <c r="R228" s="146"/>
      <c r="S228" s="146"/>
      <c r="T228" s="146"/>
      <c r="U228" s="146"/>
      <c r="V228" s="146"/>
      <c r="W228" s="146"/>
      <c r="X228" s="146"/>
      <c r="Y228" s="146"/>
      <c r="Z228" s="146"/>
      <c r="AA228" s="146"/>
      <c r="AB228" s="146"/>
      <c r="AC228" s="146"/>
    </row>
    <row r="229" spans="1:67" ht="25.5">
      <c r="A229" s="124" t="s">
        <v>102</v>
      </c>
      <c r="B229" s="122" t="s">
        <v>645</v>
      </c>
      <c r="C229" s="70"/>
      <c r="D229" s="69"/>
      <c r="E229" s="68"/>
      <c r="F229" s="104"/>
      <c r="G229" s="103"/>
      <c r="H229" s="146"/>
      <c r="I229" s="59"/>
      <c r="J229" s="59"/>
      <c r="O229" s="146"/>
      <c r="P229" s="146"/>
      <c r="Q229" s="146"/>
      <c r="R229" s="146"/>
      <c r="S229" s="146"/>
      <c r="T229" s="146"/>
      <c r="U229" s="146"/>
      <c r="V229" s="146"/>
      <c r="W229" s="146"/>
      <c r="X229" s="146"/>
      <c r="Y229" s="146"/>
      <c r="Z229" s="146"/>
      <c r="AA229" s="146"/>
      <c r="AB229" s="146"/>
      <c r="AC229" s="146"/>
    </row>
    <row r="230" spans="1:67" ht="63.75">
      <c r="A230" s="71"/>
      <c r="B230" s="123" t="s">
        <v>644</v>
      </c>
      <c r="C230" s="70"/>
      <c r="D230" s="69"/>
      <c r="E230" s="68"/>
      <c r="F230" s="104"/>
      <c r="G230" s="103"/>
      <c r="H230" s="146"/>
      <c r="I230" s="59"/>
      <c r="J230" s="59"/>
      <c r="O230" s="146"/>
      <c r="P230" s="146"/>
      <c r="Q230" s="146"/>
      <c r="R230" s="146"/>
      <c r="S230" s="146"/>
      <c r="T230" s="146"/>
      <c r="U230" s="146"/>
      <c r="V230" s="146"/>
      <c r="W230" s="146"/>
      <c r="X230" s="146"/>
      <c r="Y230" s="146"/>
      <c r="Z230" s="146"/>
      <c r="AA230" s="146"/>
      <c r="AB230" s="146"/>
      <c r="AC230" s="146"/>
    </row>
    <row r="231" spans="1:67">
      <c r="A231" s="71"/>
      <c r="B231" s="125" t="s">
        <v>643</v>
      </c>
      <c r="C231" s="87" t="s">
        <v>642</v>
      </c>
      <c r="D231" s="65">
        <v>17</v>
      </c>
      <c r="E231" s="120" t="s">
        <v>589</v>
      </c>
      <c r="F231" s="64"/>
      <c r="G231" s="954">
        <f>F231*D231</f>
        <v>0</v>
      </c>
      <c r="H231" s="146"/>
      <c r="I231" s="59"/>
      <c r="J231" s="59"/>
      <c r="O231" s="146"/>
      <c r="P231" s="146"/>
      <c r="Q231" s="146"/>
      <c r="R231" s="146"/>
      <c r="S231" s="146"/>
      <c r="T231" s="146"/>
      <c r="U231" s="146"/>
      <c r="V231" s="146"/>
      <c r="W231" s="146"/>
      <c r="X231" s="146"/>
      <c r="Y231" s="146"/>
      <c r="Z231" s="146"/>
      <c r="AA231" s="146"/>
      <c r="AB231" s="146"/>
      <c r="AC231" s="146"/>
    </row>
    <row r="232" spans="1:67" ht="15">
      <c r="A232" s="71"/>
      <c r="B232" s="105"/>
      <c r="C232" s="70"/>
      <c r="D232" s="69"/>
      <c r="E232" s="68"/>
      <c r="F232" s="104"/>
      <c r="G232" s="103"/>
      <c r="H232" s="146"/>
      <c r="I232" s="59"/>
      <c r="J232" s="59"/>
      <c r="O232" s="146"/>
      <c r="P232" s="146"/>
      <c r="Q232" s="146"/>
      <c r="R232" s="146"/>
      <c r="S232" s="146"/>
      <c r="T232" s="146"/>
      <c r="U232" s="146"/>
      <c r="V232" s="146"/>
      <c r="W232" s="146"/>
      <c r="X232" s="146"/>
      <c r="Y232" s="146"/>
      <c r="Z232" s="146"/>
      <c r="AA232" s="146"/>
      <c r="AB232" s="146"/>
      <c r="AC232" s="146"/>
    </row>
    <row r="233" spans="1:67" ht="27">
      <c r="A233" s="124" t="s">
        <v>508</v>
      </c>
      <c r="B233" s="122" t="s">
        <v>641</v>
      </c>
      <c r="C233" s="70"/>
      <c r="D233" s="69"/>
      <c r="E233" s="68"/>
      <c r="F233" s="104"/>
      <c r="G233" s="103"/>
      <c r="H233" s="146"/>
      <c r="I233" s="59"/>
      <c r="J233" s="59"/>
      <c r="O233" s="146"/>
      <c r="P233" s="146"/>
      <c r="Q233" s="146"/>
      <c r="R233" s="146"/>
      <c r="S233" s="146"/>
      <c r="T233" s="146"/>
      <c r="U233" s="146"/>
      <c r="V233" s="146"/>
      <c r="W233" s="146"/>
      <c r="X233" s="146"/>
      <c r="Y233" s="146"/>
      <c r="Z233" s="146"/>
      <c r="AA233" s="146"/>
      <c r="AB233" s="146"/>
      <c r="AC233" s="146"/>
    </row>
    <row r="234" spans="1:67" ht="125.25" customHeight="1">
      <c r="A234" s="71"/>
      <c r="B234" s="123" t="s">
        <v>640</v>
      </c>
      <c r="C234" s="70"/>
      <c r="D234" s="69"/>
      <c r="E234" s="68"/>
      <c r="F234" s="104"/>
      <c r="G234" s="957"/>
      <c r="H234" s="146"/>
      <c r="I234" s="59"/>
      <c r="J234" s="59"/>
      <c r="O234" s="146"/>
      <c r="P234" s="146"/>
      <c r="Q234" s="146"/>
      <c r="R234" s="146"/>
      <c r="S234" s="146"/>
      <c r="T234" s="146"/>
      <c r="U234" s="146"/>
      <c r="V234" s="146"/>
      <c r="W234" s="146"/>
      <c r="X234" s="146"/>
      <c r="Y234" s="146"/>
      <c r="Z234" s="146"/>
      <c r="AA234" s="146"/>
      <c r="AB234" s="146"/>
      <c r="AC234" s="146"/>
    </row>
    <row r="235" spans="1:67">
      <c r="A235" s="71"/>
      <c r="B235" s="125" t="s">
        <v>639</v>
      </c>
      <c r="C235" s="87" t="s">
        <v>593</v>
      </c>
      <c r="D235" s="65">
        <v>85</v>
      </c>
      <c r="E235" s="120" t="s">
        <v>589</v>
      </c>
      <c r="F235" s="64"/>
      <c r="G235" s="954">
        <f>F235*D235</f>
        <v>0</v>
      </c>
      <c r="H235" s="146"/>
      <c r="I235" s="59"/>
      <c r="J235" s="59"/>
      <c r="O235" s="146"/>
      <c r="P235" s="146"/>
      <c r="Q235" s="146"/>
      <c r="R235" s="146"/>
      <c r="S235" s="146"/>
      <c r="T235" s="146"/>
      <c r="U235" s="146"/>
      <c r="V235" s="146"/>
      <c r="W235" s="146"/>
      <c r="X235" s="146"/>
      <c r="Y235" s="146"/>
      <c r="Z235" s="146"/>
      <c r="AA235" s="146"/>
      <c r="AB235" s="146"/>
      <c r="AC235" s="146"/>
    </row>
    <row r="236" spans="1:67">
      <c r="A236" s="71"/>
      <c r="B236" s="125"/>
      <c r="C236" s="87"/>
      <c r="D236" s="65"/>
      <c r="E236" s="120"/>
      <c r="F236" s="64"/>
      <c r="G236" s="119"/>
      <c r="H236" s="146"/>
      <c r="I236" s="59"/>
      <c r="J236" s="59"/>
      <c r="O236" s="146"/>
      <c r="P236" s="146"/>
      <c r="Q236" s="146"/>
      <c r="R236" s="146"/>
      <c r="S236" s="146"/>
      <c r="T236" s="146"/>
      <c r="U236" s="146"/>
      <c r="V236" s="146"/>
      <c r="W236" s="146"/>
      <c r="X236" s="146"/>
      <c r="Y236" s="146"/>
      <c r="Z236" s="146"/>
      <c r="AA236" s="146"/>
      <c r="AB236" s="146"/>
      <c r="AC236" s="146"/>
    </row>
    <row r="237" spans="1:67" ht="76.5">
      <c r="A237" s="124" t="s">
        <v>103</v>
      </c>
      <c r="B237" s="123" t="s">
        <v>638</v>
      </c>
      <c r="C237" s="87"/>
      <c r="D237" s="65"/>
      <c r="E237" s="120"/>
      <c r="F237" s="64"/>
      <c r="G237" s="119"/>
      <c r="H237" s="146"/>
      <c r="I237" s="59"/>
      <c r="J237" s="59"/>
      <c r="O237" s="146"/>
      <c r="P237" s="146"/>
      <c r="Q237" s="146"/>
      <c r="R237" s="146"/>
      <c r="S237" s="146"/>
      <c r="T237" s="146"/>
      <c r="U237" s="146"/>
      <c r="V237" s="146"/>
      <c r="W237" s="146"/>
      <c r="X237" s="146"/>
      <c r="Y237" s="146"/>
      <c r="Z237" s="146"/>
      <c r="AA237" s="146"/>
      <c r="AB237" s="146"/>
      <c r="AC237" s="146"/>
    </row>
    <row r="238" spans="1:67">
      <c r="A238" s="71"/>
      <c r="B238" s="125" t="s">
        <v>634</v>
      </c>
      <c r="C238" s="87"/>
      <c r="D238" s="65"/>
      <c r="E238" s="120"/>
      <c r="F238" s="64"/>
      <c r="G238" s="119"/>
      <c r="H238" s="146"/>
      <c r="I238" s="59"/>
      <c r="J238" s="59"/>
      <c r="O238" s="146"/>
      <c r="P238" s="146"/>
      <c r="Q238" s="146"/>
      <c r="R238" s="146"/>
      <c r="S238" s="146"/>
      <c r="T238" s="146"/>
      <c r="U238" s="146"/>
      <c r="V238" s="146"/>
      <c r="W238" s="146"/>
      <c r="X238" s="146"/>
      <c r="Y238" s="146"/>
      <c r="Z238" s="146"/>
      <c r="AA238" s="146"/>
      <c r="AB238" s="146"/>
      <c r="AC238" s="146"/>
    </row>
    <row r="239" spans="1:67">
      <c r="A239" s="71"/>
      <c r="B239" s="125" t="s">
        <v>636</v>
      </c>
      <c r="C239" s="87" t="s">
        <v>106</v>
      </c>
      <c r="D239" s="147">
        <v>4</v>
      </c>
      <c r="E239" s="120" t="s">
        <v>589</v>
      </c>
      <c r="F239" s="64"/>
      <c r="G239" s="954">
        <f>F239*D239</f>
        <v>0</v>
      </c>
      <c r="H239" s="146"/>
      <c r="I239" s="59"/>
      <c r="J239" s="59"/>
      <c r="O239" s="146"/>
      <c r="P239" s="146"/>
      <c r="Q239" s="146"/>
      <c r="R239" s="146"/>
      <c r="S239" s="146"/>
      <c r="T239" s="146"/>
      <c r="U239" s="146"/>
      <c r="V239" s="146"/>
      <c r="W239" s="146"/>
      <c r="X239" s="146"/>
      <c r="Y239" s="146"/>
      <c r="Z239" s="146"/>
      <c r="AA239" s="146"/>
      <c r="AB239" s="146"/>
      <c r="AC239" s="146"/>
    </row>
    <row r="240" spans="1:67">
      <c r="A240" s="71"/>
      <c r="B240" s="125"/>
      <c r="C240" s="87"/>
      <c r="D240" s="65"/>
      <c r="E240" s="120"/>
      <c r="F240" s="64"/>
      <c r="G240" s="119"/>
      <c r="H240" s="146"/>
      <c r="I240" s="59"/>
      <c r="J240" s="59"/>
      <c r="O240" s="146"/>
      <c r="P240" s="146"/>
      <c r="Q240" s="146"/>
      <c r="R240" s="146"/>
      <c r="S240" s="146"/>
      <c r="T240" s="146"/>
      <c r="U240" s="146"/>
      <c r="V240" s="146"/>
      <c r="W240" s="146"/>
      <c r="X240" s="146"/>
      <c r="Y240" s="146"/>
      <c r="Z240" s="146"/>
      <c r="AA240" s="146"/>
      <c r="AB240" s="146"/>
      <c r="AC240" s="146"/>
    </row>
    <row r="241" spans="1:29" ht="52.5" customHeight="1">
      <c r="A241" s="124" t="s">
        <v>509</v>
      </c>
      <c r="B241" s="143" t="s">
        <v>637</v>
      </c>
      <c r="C241" s="87"/>
      <c r="D241" s="65"/>
      <c r="E241" s="120"/>
      <c r="F241" s="64"/>
      <c r="G241" s="119"/>
      <c r="H241" s="146"/>
      <c r="I241" s="59"/>
      <c r="J241" s="59"/>
      <c r="O241" s="146"/>
      <c r="P241" s="146"/>
      <c r="Q241" s="146"/>
      <c r="R241" s="146"/>
      <c r="S241" s="146"/>
      <c r="T241" s="146"/>
      <c r="U241" s="146"/>
      <c r="V241" s="146"/>
      <c r="W241" s="146"/>
      <c r="X241" s="146"/>
      <c r="Y241" s="146"/>
      <c r="Z241" s="146"/>
      <c r="AA241" s="146"/>
      <c r="AB241" s="146"/>
      <c r="AC241" s="146"/>
    </row>
    <row r="242" spans="1:29">
      <c r="A242" s="71"/>
      <c r="B242" s="125" t="s">
        <v>634</v>
      </c>
      <c r="C242" s="87"/>
      <c r="D242" s="65"/>
      <c r="E242" s="120"/>
      <c r="F242" s="64"/>
      <c r="G242" s="119"/>
      <c r="H242" s="146"/>
      <c r="I242" s="59"/>
      <c r="J242" s="59"/>
      <c r="O242" s="146"/>
      <c r="P242" s="146"/>
      <c r="Q242" s="146"/>
      <c r="R242" s="146"/>
      <c r="S242" s="146"/>
      <c r="T242" s="146"/>
      <c r="U242" s="146"/>
      <c r="V242" s="146"/>
      <c r="W242" s="146"/>
      <c r="X242" s="146"/>
      <c r="Y242" s="146"/>
      <c r="Z242" s="146"/>
      <c r="AA242" s="146"/>
      <c r="AB242" s="146"/>
      <c r="AC242" s="146"/>
    </row>
    <row r="243" spans="1:29">
      <c r="A243" s="71"/>
      <c r="B243" s="125" t="s">
        <v>636</v>
      </c>
      <c r="C243" s="87" t="s">
        <v>106</v>
      </c>
      <c r="D243" s="147">
        <v>4</v>
      </c>
      <c r="E243" s="120" t="s">
        <v>589</v>
      </c>
      <c r="F243" s="64"/>
      <c r="G243" s="954">
        <f>F243*D243</f>
        <v>0</v>
      </c>
      <c r="H243" s="146"/>
      <c r="I243" s="59"/>
      <c r="J243" s="59"/>
      <c r="O243" s="146"/>
      <c r="P243" s="146"/>
      <c r="Q243" s="146"/>
      <c r="R243" s="146"/>
      <c r="S243" s="146"/>
      <c r="T243" s="146"/>
      <c r="U243" s="146"/>
      <c r="V243" s="146"/>
      <c r="W243" s="146"/>
      <c r="X243" s="146"/>
      <c r="Y243" s="146"/>
      <c r="Z243" s="146"/>
      <c r="AA243" s="146"/>
      <c r="AB243" s="146"/>
      <c r="AC243" s="146"/>
    </row>
    <row r="244" spans="1:29">
      <c r="A244" s="71"/>
      <c r="B244" s="125"/>
      <c r="C244" s="87"/>
      <c r="D244" s="65"/>
      <c r="E244" s="120"/>
      <c r="F244" s="64"/>
      <c r="G244" s="119"/>
      <c r="H244" s="146"/>
      <c r="I244" s="59"/>
      <c r="J244" s="59"/>
      <c r="O244" s="146"/>
      <c r="P244" s="146"/>
      <c r="Q244" s="146"/>
      <c r="R244" s="146"/>
      <c r="S244" s="146"/>
      <c r="T244" s="146"/>
      <c r="U244" s="146"/>
      <c r="V244" s="146"/>
      <c r="W244" s="146"/>
      <c r="X244" s="146"/>
      <c r="Y244" s="146"/>
      <c r="Z244" s="146"/>
      <c r="AA244" s="146"/>
      <c r="AB244" s="146"/>
      <c r="AC244" s="146"/>
    </row>
    <row r="245" spans="1:29">
      <c r="A245" s="124" t="s">
        <v>104</v>
      </c>
      <c r="B245" s="125" t="s">
        <v>635</v>
      </c>
      <c r="C245" s="87"/>
      <c r="D245" s="65"/>
      <c r="E245" s="120"/>
      <c r="F245" s="64"/>
      <c r="G245" s="119"/>
      <c r="H245" s="146"/>
      <c r="I245" s="59"/>
      <c r="J245" s="59"/>
      <c r="O245" s="146"/>
      <c r="P245" s="146"/>
      <c r="Q245" s="146"/>
      <c r="R245" s="146"/>
      <c r="S245" s="146"/>
      <c r="T245" s="146"/>
      <c r="U245" s="146"/>
      <c r="V245" s="146"/>
      <c r="W245" s="146"/>
      <c r="X245" s="146"/>
      <c r="Y245" s="146"/>
      <c r="Z245" s="146"/>
      <c r="AA245" s="146"/>
      <c r="AB245" s="146"/>
      <c r="AC245" s="146"/>
    </row>
    <row r="246" spans="1:29">
      <c r="A246" s="71"/>
      <c r="B246" s="125" t="s">
        <v>634</v>
      </c>
      <c r="C246" s="87"/>
      <c r="D246" s="65"/>
      <c r="E246" s="120"/>
      <c r="F246" s="64"/>
      <c r="G246" s="119"/>
      <c r="H246" s="146"/>
      <c r="I246" s="59"/>
      <c r="J246" s="59"/>
      <c r="O246" s="146"/>
      <c r="P246" s="146"/>
      <c r="Q246" s="146"/>
      <c r="R246" s="146"/>
      <c r="S246" s="146"/>
      <c r="T246" s="146"/>
      <c r="U246" s="146"/>
      <c r="V246" s="146"/>
      <c r="W246" s="146"/>
      <c r="X246" s="146"/>
      <c r="Y246" s="146"/>
      <c r="Z246" s="146"/>
      <c r="AA246" s="146"/>
      <c r="AB246" s="146"/>
      <c r="AC246" s="146"/>
    </row>
    <row r="247" spans="1:29">
      <c r="A247" s="71"/>
      <c r="B247" s="125" t="s">
        <v>633</v>
      </c>
      <c r="D247" s="55"/>
      <c r="E247" s="55"/>
      <c r="G247" s="55"/>
      <c r="H247" s="146"/>
      <c r="I247" s="59"/>
      <c r="J247" s="59"/>
      <c r="O247" s="146"/>
      <c r="P247" s="146"/>
      <c r="Q247" s="146"/>
      <c r="R247" s="146"/>
      <c r="S247" s="146"/>
      <c r="T247" s="146"/>
      <c r="U247" s="146"/>
      <c r="V247" s="146"/>
      <c r="W247" s="146"/>
      <c r="X247" s="146"/>
      <c r="Y247" s="146"/>
      <c r="Z247" s="146"/>
      <c r="AA247" s="146"/>
      <c r="AB247" s="146"/>
      <c r="AC247" s="146"/>
    </row>
    <row r="248" spans="1:29">
      <c r="A248" s="148" t="s">
        <v>632</v>
      </c>
      <c r="B248" s="125" t="s">
        <v>631</v>
      </c>
      <c r="C248" s="87" t="s">
        <v>106</v>
      </c>
      <c r="D248" s="147">
        <v>2</v>
      </c>
      <c r="E248" s="120" t="s">
        <v>589</v>
      </c>
      <c r="F248" s="64"/>
      <c r="G248" s="954">
        <f>F248*D248</f>
        <v>0</v>
      </c>
      <c r="H248" s="146"/>
      <c r="I248" s="59"/>
      <c r="J248" s="59"/>
      <c r="O248" s="146"/>
      <c r="P248" s="146"/>
      <c r="Q248" s="146"/>
      <c r="R248" s="146"/>
      <c r="S248" s="146"/>
      <c r="T248" s="146"/>
      <c r="U248" s="146"/>
      <c r="V248" s="146"/>
      <c r="W248" s="146"/>
      <c r="X248" s="146"/>
      <c r="Y248" s="146"/>
      <c r="Z248" s="146"/>
      <c r="AA248" s="146"/>
      <c r="AB248" s="146"/>
      <c r="AC248" s="146"/>
    </row>
    <row r="249" spans="1:29">
      <c r="A249" s="148" t="s">
        <v>630</v>
      </c>
      <c r="B249" s="125" t="s">
        <v>629</v>
      </c>
      <c r="C249" s="87" t="s">
        <v>106</v>
      </c>
      <c r="D249" s="147">
        <v>2</v>
      </c>
      <c r="E249" s="120" t="s">
        <v>589</v>
      </c>
      <c r="F249" s="64"/>
      <c r="G249" s="954">
        <f>F249*D249</f>
        <v>0</v>
      </c>
      <c r="H249" s="146"/>
      <c r="I249" s="59"/>
      <c r="J249" s="59"/>
      <c r="O249" s="146"/>
      <c r="P249" s="146"/>
      <c r="Q249" s="146"/>
      <c r="R249" s="146"/>
      <c r="S249" s="146"/>
      <c r="T249" s="146"/>
      <c r="U249" s="146"/>
      <c r="V249" s="146"/>
      <c r="W249" s="146"/>
      <c r="X249" s="146"/>
      <c r="Y249" s="146"/>
      <c r="Z249" s="146"/>
      <c r="AA249" s="146"/>
      <c r="AB249" s="146"/>
      <c r="AC249" s="146"/>
    </row>
    <row r="250" spans="1:29">
      <c r="A250" s="71"/>
      <c r="B250" s="125"/>
      <c r="C250" s="87"/>
      <c r="D250" s="65"/>
      <c r="E250" s="120"/>
      <c r="F250" s="64"/>
      <c r="G250" s="119"/>
      <c r="H250" s="146"/>
      <c r="I250" s="59"/>
      <c r="J250" s="59"/>
      <c r="O250" s="146"/>
      <c r="P250" s="146"/>
      <c r="Q250" s="146"/>
      <c r="R250" s="146"/>
      <c r="S250" s="146"/>
      <c r="T250" s="146"/>
      <c r="U250" s="146"/>
      <c r="V250" s="146"/>
      <c r="W250" s="146"/>
      <c r="X250" s="146"/>
      <c r="Y250" s="146"/>
      <c r="Z250" s="146"/>
      <c r="AA250" s="146"/>
      <c r="AB250" s="146"/>
      <c r="AC250" s="146"/>
    </row>
    <row r="251" spans="1:29" ht="15">
      <c r="A251" s="124"/>
      <c r="B251" s="105"/>
      <c r="C251" s="70"/>
      <c r="D251" s="69"/>
      <c r="E251" s="68"/>
      <c r="F251" s="104"/>
      <c r="G251" s="103"/>
      <c r="H251" s="146"/>
      <c r="I251" s="59"/>
      <c r="J251" s="59"/>
      <c r="O251" s="146"/>
      <c r="P251" s="146"/>
      <c r="Q251" s="146"/>
      <c r="R251" s="146"/>
      <c r="S251" s="146"/>
      <c r="T251" s="146"/>
      <c r="U251" s="146"/>
      <c r="V251" s="146"/>
      <c r="W251" s="146"/>
      <c r="X251" s="146"/>
      <c r="Y251" s="146"/>
      <c r="Z251" s="146"/>
      <c r="AA251" s="146"/>
      <c r="AB251" s="146"/>
      <c r="AC251" s="146"/>
    </row>
    <row r="252" spans="1:29">
      <c r="A252" s="66"/>
      <c r="B252" s="118"/>
      <c r="C252" s="117"/>
      <c r="D252" s="116"/>
      <c r="E252" s="115"/>
      <c r="F252" s="114"/>
      <c r="G252" s="113"/>
      <c r="I252" s="59"/>
      <c r="J252" s="59"/>
    </row>
    <row r="253" spans="1:29" ht="15">
      <c r="A253" s="71"/>
      <c r="B253" s="112" t="str">
        <f>B227</f>
        <v>ZELENA POVRŠINA</v>
      </c>
      <c r="C253" s="70"/>
      <c r="D253" s="69"/>
      <c r="E253" s="68"/>
      <c r="F253" s="1217">
        <f>SUM(G230:G250)</f>
        <v>0</v>
      </c>
      <c r="G253" s="1217"/>
      <c r="I253" s="59"/>
      <c r="J253" s="59"/>
    </row>
    <row r="254" spans="1:29" ht="15.75" thickBot="1">
      <c r="A254" s="71"/>
      <c r="B254" s="111"/>
      <c r="C254" s="110"/>
      <c r="D254" s="109"/>
      <c r="E254" s="108"/>
      <c r="F254" s="107"/>
      <c r="G254" s="106"/>
      <c r="I254" s="59"/>
      <c r="J254" s="59"/>
    </row>
    <row r="255" spans="1:29" ht="15.75" thickTop="1">
      <c r="A255" s="124"/>
      <c r="B255" s="105"/>
      <c r="C255" s="70"/>
      <c r="D255" s="69"/>
      <c r="E255" s="68"/>
      <c r="F255" s="104"/>
      <c r="G255" s="103"/>
      <c r="H255" s="146"/>
      <c r="I255" s="59"/>
      <c r="J255" s="59"/>
      <c r="O255" s="146"/>
      <c r="P255" s="146"/>
      <c r="Q255" s="146"/>
      <c r="R255" s="146"/>
      <c r="S255" s="146"/>
      <c r="T255" s="146"/>
      <c r="U255" s="146"/>
      <c r="V255" s="146"/>
      <c r="W255" s="146"/>
      <c r="X255" s="146"/>
      <c r="Y255" s="146"/>
      <c r="Z255" s="146"/>
      <c r="AA255" s="146"/>
      <c r="AB255" s="146"/>
      <c r="AC255" s="146"/>
    </row>
    <row r="256" spans="1:29" ht="15">
      <c r="A256" s="71"/>
      <c r="B256" s="105"/>
      <c r="C256" s="132"/>
      <c r="D256" s="131"/>
      <c r="E256" s="68"/>
      <c r="F256" s="104"/>
      <c r="G256" s="103"/>
      <c r="I256" s="59"/>
      <c r="J256" s="59"/>
    </row>
    <row r="257" spans="1:10" ht="20.25">
      <c r="A257" s="101" t="s">
        <v>318</v>
      </c>
      <c r="B257" s="101" t="s">
        <v>628</v>
      </c>
      <c r="C257" s="101"/>
      <c r="D257" s="100"/>
      <c r="E257" s="99"/>
      <c r="F257" s="98"/>
      <c r="G257" s="97"/>
      <c r="I257" s="59"/>
      <c r="J257" s="59"/>
    </row>
    <row r="258" spans="1:10" ht="15">
      <c r="A258" s="71"/>
      <c r="B258" s="105"/>
      <c r="C258" s="70"/>
      <c r="D258" s="69"/>
      <c r="E258" s="68"/>
      <c r="F258" s="104"/>
      <c r="G258" s="103"/>
      <c r="I258" s="59"/>
      <c r="J258" s="59"/>
    </row>
    <row r="259" spans="1:10" ht="51">
      <c r="A259" s="124" t="s">
        <v>108</v>
      </c>
      <c r="B259" s="122" t="s">
        <v>627</v>
      </c>
      <c r="C259" s="70"/>
      <c r="D259" s="69"/>
      <c r="E259" s="68"/>
      <c r="F259" s="104"/>
      <c r="G259" s="103"/>
      <c r="I259" s="59"/>
      <c r="J259" s="59"/>
    </row>
    <row r="260" spans="1:10" ht="51">
      <c r="A260" s="71"/>
      <c r="B260" s="123" t="s">
        <v>1948</v>
      </c>
      <c r="C260" s="70"/>
      <c r="D260" s="69"/>
      <c r="E260" s="68"/>
      <c r="F260" s="104"/>
      <c r="G260" s="103"/>
      <c r="I260" s="59"/>
      <c r="J260" s="59"/>
    </row>
    <row r="261" spans="1:10" ht="114.75">
      <c r="A261" s="71"/>
      <c r="B261" s="123" t="s">
        <v>626</v>
      </c>
      <c r="C261" s="70"/>
      <c r="D261" s="69"/>
      <c r="E261" s="68"/>
      <c r="F261" s="104"/>
      <c r="G261" s="103"/>
      <c r="I261" s="59"/>
      <c r="J261" s="59"/>
    </row>
    <row r="262" spans="1:10" ht="38.25">
      <c r="A262" s="71"/>
      <c r="B262" s="123" t="s">
        <v>599</v>
      </c>
      <c r="C262" s="70"/>
      <c r="D262" s="69"/>
      <c r="E262" s="68"/>
      <c r="F262" s="104"/>
      <c r="G262" s="103"/>
      <c r="I262" s="59"/>
      <c r="J262" s="59"/>
    </row>
    <row r="263" spans="1:10">
      <c r="A263" s="71"/>
      <c r="B263" s="125" t="s">
        <v>625</v>
      </c>
      <c r="C263" s="87" t="s">
        <v>593</v>
      </c>
      <c r="D263" s="65">
        <v>55</v>
      </c>
      <c r="E263" s="120" t="s">
        <v>589</v>
      </c>
      <c r="F263" s="64"/>
      <c r="G263" s="954">
        <f>F263*D263</f>
        <v>0</v>
      </c>
      <c r="I263" s="59"/>
      <c r="J263" s="59"/>
    </row>
    <row r="264" spans="1:10">
      <c r="A264" s="71"/>
      <c r="B264" s="125"/>
      <c r="C264" s="87"/>
      <c r="D264" s="65"/>
      <c r="E264" s="120"/>
      <c r="F264" s="64"/>
      <c r="G264" s="119"/>
      <c r="I264" s="59"/>
      <c r="J264" s="59"/>
    </row>
    <row r="265" spans="1:10" ht="25.5">
      <c r="A265" s="124" t="s">
        <v>514</v>
      </c>
      <c r="B265" s="122" t="s">
        <v>624</v>
      </c>
      <c r="C265" s="70"/>
      <c r="D265" s="69"/>
      <c r="E265" s="68"/>
      <c r="F265" s="104"/>
      <c r="G265" s="103"/>
      <c r="I265" s="59"/>
      <c r="J265" s="59"/>
    </row>
    <row r="266" spans="1:10" ht="38.25" customHeight="1">
      <c r="A266" s="71"/>
      <c r="B266" s="143" t="s">
        <v>1948</v>
      </c>
      <c r="C266" s="70"/>
      <c r="D266" s="69"/>
      <c r="E266" s="68"/>
      <c r="F266" s="104"/>
      <c r="G266" s="103"/>
      <c r="I266" s="59"/>
      <c r="J266" s="59"/>
    </row>
    <row r="267" spans="1:10" ht="114.75">
      <c r="A267" s="71"/>
      <c r="B267" s="123" t="s">
        <v>600</v>
      </c>
      <c r="C267" s="70"/>
      <c r="D267" s="69"/>
      <c r="E267" s="68"/>
      <c r="F267" s="104"/>
      <c r="G267" s="103"/>
      <c r="I267" s="59"/>
      <c r="J267" s="59"/>
    </row>
    <row r="268" spans="1:10" ht="38.25">
      <c r="A268" s="71"/>
      <c r="B268" s="123" t="s">
        <v>599</v>
      </c>
      <c r="C268" s="70"/>
      <c r="D268" s="69"/>
      <c r="E268" s="68"/>
      <c r="F268" s="104"/>
      <c r="G268" s="103"/>
      <c r="I268" s="59"/>
      <c r="J268" s="59"/>
    </row>
    <row r="269" spans="1:10" ht="27">
      <c r="A269" s="71"/>
      <c r="B269" s="125" t="s">
        <v>623</v>
      </c>
      <c r="C269" s="87" t="s">
        <v>593</v>
      </c>
      <c r="D269" s="65">
        <v>3</v>
      </c>
      <c r="E269" s="120" t="s">
        <v>589</v>
      </c>
      <c r="F269" s="64"/>
      <c r="G269" s="954">
        <f>F269*D269</f>
        <v>0</v>
      </c>
      <c r="I269" s="59"/>
      <c r="J269" s="59"/>
    </row>
    <row r="270" spans="1:10">
      <c r="A270" s="71"/>
      <c r="B270" s="125"/>
      <c r="C270" s="87"/>
      <c r="D270" s="65"/>
      <c r="E270" s="120"/>
      <c r="F270" s="64"/>
      <c r="G270" s="119"/>
      <c r="I270" s="59"/>
      <c r="J270" s="59"/>
    </row>
    <row r="271" spans="1:10" ht="51">
      <c r="A271" s="124" t="s">
        <v>515</v>
      </c>
      <c r="B271" s="122" t="s">
        <v>622</v>
      </c>
      <c r="C271" s="70"/>
      <c r="D271" s="69"/>
      <c r="E271" s="68"/>
      <c r="F271" s="104"/>
      <c r="G271" s="103"/>
      <c r="I271" s="59"/>
      <c r="J271" s="59"/>
    </row>
    <row r="272" spans="1:10" ht="114.75">
      <c r="A272" s="55"/>
      <c r="B272" s="123" t="s">
        <v>621</v>
      </c>
      <c r="D272" s="145"/>
      <c r="E272" s="55"/>
      <c r="G272" s="55"/>
      <c r="I272" s="59"/>
      <c r="J272" s="59"/>
    </row>
    <row r="273" spans="1:10" ht="153">
      <c r="A273" s="55"/>
      <c r="B273" s="123" t="s">
        <v>1949</v>
      </c>
      <c r="D273" s="145"/>
      <c r="E273" s="55"/>
      <c r="G273" s="55"/>
      <c r="I273" s="59"/>
      <c r="J273" s="59"/>
    </row>
    <row r="274" spans="1:10" ht="204">
      <c r="A274" s="55"/>
      <c r="B274" s="123" t="s">
        <v>620</v>
      </c>
      <c r="D274" s="145"/>
      <c r="E274" s="55"/>
      <c r="G274" s="55"/>
      <c r="I274" s="59"/>
      <c r="J274" s="59"/>
    </row>
    <row r="275" spans="1:10" ht="293.25">
      <c r="A275" s="55"/>
      <c r="B275" s="123" t="s">
        <v>619</v>
      </c>
      <c r="D275" s="145"/>
      <c r="E275" s="55"/>
      <c r="G275" s="55"/>
      <c r="I275" s="59"/>
      <c r="J275" s="59"/>
    </row>
    <row r="276" spans="1:10" ht="51">
      <c r="A276" s="55"/>
      <c r="B276" s="123" t="s">
        <v>1950</v>
      </c>
      <c r="D276" s="145"/>
      <c r="E276" s="55"/>
      <c r="G276" s="55"/>
      <c r="I276" s="59"/>
      <c r="J276" s="59"/>
    </row>
    <row r="277" spans="1:10" ht="66.75" customHeight="1">
      <c r="A277" s="71"/>
      <c r="B277" s="123" t="s">
        <v>618</v>
      </c>
      <c r="C277" s="70"/>
      <c r="D277" s="69"/>
      <c r="E277" s="68"/>
      <c r="F277" s="104"/>
      <c r="G277" s="103"/>
      <c r="I277" s="59"/>
      <c r="J277" s="59"/>
    </row>
    <row r="278" spans="1:10">
      <c r="A278" s="71"/>
      <c r="B278" s="125" t="s">
        <v>617</v>
      </c>
      <c r="C278" s="87"/>
      <c r="D278" s="65"/>
      <c r="E278" s="120"/>
      <c r="F278" s="64"/>
      <c r="G278" s="119"/>
      <c r="I278" s="59"/>
      <c r="J278" s="59"/>
    </row>
    <row r="279" spans="1:10" ht="25.5">
      <c r="A279" s="144" t="s">
        <v>616</v>
      </c>
      <c r="B279" s="125" t="s">
        <v>615</v>
      </c>
      <c r="C279" s="87" t="s">
        <v>106</v>
      </c>
      <c r="D279" s="65">
        <v>2</v>
      </c>
      <c r="E279" s="120" t="s">
        <v>589</v>
      </c>
      <c r="F279" s="64"/>
      <c r="G279" s="954">
        <f>F279*D279</f>
        <v>0</v>
      </c>
      <c r="I279" s="59"/>
      <c r="J279" s="59"/>
    </row>
    <row r="280" spans="1:10">
      <c r="A280" s="144" t="s">
        <v>614</v>
      </c>
      <c r="B280" s="125" t="s">
        <v>613</v>
      </c>
      <c r="C280" s="87" t="s">
        <v>106</v>
      </c>
      <c r="D280" s="65">
        <v>3</v>
      </c>
      <c r="E280" s="120" t="s">
        <v>589</v>
      </c>
      <c r="F280" s="64"/>
      <c r="G280" s="954">
        <f>F280*D280</f>
        <v>0</v>
      </c>
      <c r="I280" s="59"/>
      <c r="J280" s="59"/>
    </row>
    <row r="281" spans="1:10" ht="15">
      <c r="A281" s="71"/>
      <c r="B281" s="105"/>
      <c r="C281" s="70"/>
      <c r="D281" s="69"/>
      <c r="E281" s="68"/>
      <c r="F281" s="104"/>
      <c r="G281" s="103"/>
      <c r="I281" s="59"/>
      <c r="J281" s="59"/>
    </row>
    <row r="282" spans="1:10" ht="25.5">
      <c r="A282" s="124" t="s">
        <v>516</v>
      </c>
      <c r="B282" s="122" t="s">
        <v>612</v>
      </c>
      <c r="C282" s="70"/>
      <c r="D282" s="69"/>
      <c r="E282" s="68"/>
      <c r="F282" s="104"/>
      <c r="G282" s="103"/>
      <c r="I282" s="59"/>
      <c r="J282" s="59"/>
    </row>
    <row r="283" spans="1:10" ht="89.25">
      <c r="A283" s="71"/>
      <c r="B283" s="123" t="s">
        <v>1951</v>
      </c>
      <c r="C283" s="70"/>
      <c r="D283" s="69"/>
      <c r="E283" s="68"/>
      <c r="F283" s="104"/>
      <c r="G283" s="103"/>
      <c r="I283" s="59"/>
      <c r="J283" s="59"/>
    </row>
    <row r="284" spans="1:10">
      <c r="A284" s="71"/>
      <c r="B284" s="123" t="s">
        <v>611</v>
      </c>
      <c r="C284" s="87" t="s">
        <v>106</v>
      </c>
      <c r="D284" s="65">
        <v>2</v>
      </c>
      <c r="E284" s="120" t="s">
        <v>589</v>
      </c>
      <c r="F284" s="64"/>
      <c r="G284" s="954">
        <f>F284*D284</f>
        <v>0</v>
      </c>
      <c r="I284" s="59"/>
      <c r="J284" s="59"/>
    </row>
    <row r="285" spans="1:10" ht="15">
      <c r="A285" s="71"/>
      <c r="B285" s="105"/>
      <c r="C285" s="70"/>
      <c r="D285" s="69"/>
      <c r="E285" s="68"/>
      <c r="F285" s="104"/>
      <c r="G285" s="103"/>
      <c r="I285" s="59"/>
      <c r="J285" s="59"/>
    </row>
    <row r="286" spans="1:10" ht="25.5">
      <c r="A286" s="124" t="s">
        <v>517</v>
      </c>
      <c r="B286" s="122" t="s">
        <v>610</v>
      </c>
      <c r="C286" s="70"/>
      <c r="D286" s="69"/>
      <c r="E286" s="68"/>
      <c r="F286" s="104"/>
      <c r="G286" s="103"/>
      <c r="I286" s="59"/>
      <c r="J286" s="59"/>
    </row>
    <row r="287" spans="1:10" ht="127.5">
      <c r="A287" s="71"/>
      <c r="B287" s="123" t="s">
        <v>1952</v>
      </c>
      <c r="C287" s="70"/>
      <c r="D287" s="69"/>
      <c r="E287" s="68"/>
      <c r="F287" s="104"/>
      <c r="G287" s="103"/>
      <c r="I287" s="59"/>
      <c r="J287" s="59"/>
    </row>
    <row r="288" spans="1:10" ht="50.25" customHeight="1">
      <c r="A288" s="71"/>
      <c r="B288" s="123" t="s">
        <v>609</v>
      </c>
      <c r="C288" s="70"/>
      <c r="D288" s="69"/>
      <c r="E288" s="68"/>
      <c r="F288" s="104"/>
      <c r="G288" s="103"/>
      <c r="I288" s="59"/>
      <c r="J288" s="59"/>
    </row>
    <row r="289" spans="1:10" ht="45" customHeight="1">
      <c r="A289" s="71"/>
      <c r="B289" s="123" t="s">
        <v>608</v>
      </c>
      <c r="C289" s="70"/>
      <c r="D289" s="69"/>
      <c r="E289" s="68"/>
      <c r="F289" s="104"/>
      <c r="G289" s="103"/>
      <c r="I289" s="59"/>
      <c r="J289" s="59"/>
    </row>
    <row r="290" spans="1:10" ht="51">
      <c r="A290" s="71"/>
      <c r="B290" s="123" t="s">
        <v>1953</v>
      </c>
      <c r="C290" s="70"/>
      <c r="D290" s="69"/>
      <c r="E290" s="68"/>
      <c r="F290" s="104"/>
      <c r="G290" s="103"/>
      <c r="I290" s="59"/>
      <c r="J290" s="59"/>
    </row>
    <row r="291" spans="1:10">
      <c r="A291" s="71"/>
      <c r="B291" s="123" t="s">
        <v>607</v>
      </c>
      <c r="C291" s="87" t="s">
        <v>106</v>
      </c>
      <c r="D291" s="65">
        <v>2</v>
      </c>
      <c r="E291" s="120" t="s">
        <v>589</v>
      </c>
      <c r="F291" s="64"/>
      <c r="G291" s="954">
        <f>F291*D291</f>
        <v>0</v>
      </c>
      <c r="I291" s="59"/>
      <c r="J291" s="59"/>
    </row>
    <row r="292" spans="1:10">
      <c r="A292" s="71"/>
      <c r="B292" s="123"/>
      <c r="C292" s="87"/>
      <c r="D292" s="65"/>
      <c r="E292" s="120"/>
      <c r="F292" s="64"/>
      <c r="G292" s="119"/>
      <c r="I292" s="59"/>
      <c r="J292" s="59"/>
    </row>
    <row r="293" spans="1:10" ht="51">
      <c r="A293" s="124" t="s">
        <v>518</v>
      </c>
      <c r="B293" s="122" t="s">
        <v>606</v>
      </c>
      <c r="C293" s="70"/>
      <c r="D293" s="69"/>
      <c r="E293" s="68"/>
      <c r="F293" s="104"/>
      <c r="G293" s="103"/>
      <c r="I293" s="59"/>
      <c r="J293" s="59"/>
    </row>
    <row r="294" spans="1:10" ht="63.75">
      <c r="A294" s="71"/>
      <c r="B294" s="123" t="s">
        <v>1954</v>
      </c>
      <c r="C294" s="70"/>
      <c r="D294" s="69"/>
      <c r="E294" s="68"/>
      <c r="F294" s="104"/>
      <c r="G294" s="103"/>
      <c r="I294" s="59"/>
      <c r="J294" s="59"/>
    </row>
    <row r="295" spans="1:10" ht="114.75">
      <c r="A295" s="71"/>
      <c r="B295" s="123" t="s">
        <v>600</v>
      </c>
      <c r="C295" s="70"/>
      <c r="D295" s="69"/>
      <c r="E295" s="68"/>
      <c r="F295" s="104"/>
      <c r="G295" s="103"/>
      <c r="I295" s="59"/>
      <c r="J295" s="59"/>
    </row>
    <row r="296" spans="1:10" ht="38.25">
      <c r="A296" s="71"/>
      <c r="B296" s="123" t="s">
        <v>599</v>
      </c>
      <c r="C296" s="70"/>
      <c r="D296" s="69"/>
      <c r="E296" s="68"/>
      <c r="F296" s="104"/>
      <c r="G296" s="103"/>
      <c r="I296" s="59"/>
      <c r="J296" s="59"/>
    </row>
    <row r="297" spans="1:10" ht="24.75" customHeight="1">
      <c r="A297" s="71"/>
      <c r="B297" s="125" t="s">
        <v>604</v>
      </c>
      <c r="C297" s="87" t="s">
        <v>106</v>
      </c>
      <c r="D297" s="65">
        <v>22</v>
      </c>
      <c r="E297" s="120" t="s">
        <v>589</v>
      </c>
      <c r="F297" s="64"/>
      <c r="G297" s="954">
        <f>F297*D297</f>
        <v>0</v>
      </c>
      <c r="I297" s="59"/>
      <c r="J297" s="59"/>
    </row>
    <row r="298" spans="1:10">
      <c r="A298" s="71"/>
      <c r="B298" s="123"/>
      <c r="C298" s="87"/>
      <c r="D298" s="65"/>
      <c r="E298" s="120"/>
      <c r="F298" s="64"/>
      <c r="G298" s="119"/>
      <c r="I298" s="59"/>
      <c r="J298" s="59"/>
    </row>
    <row r="299" spans="1:10" ht="63.75">
      <c r="A299" s="124" t="s">
        <v>519</v>
      </c>
      <c r="B299" s="122" t="s">
        <v>605</v>
      </c>
      <c r="C299" s="70"/>
      <c r="D299" s="69"/>
      <c r="E299" s="68"/>
      <c r="F299" s="104"/>
      <c r="G299" s="103"/>
      <c r="I299" s="59"/>
      <c r="J299" s="59"/>
    </row>
    <row r="300" spans="1:10" ht="63.75">
      <c r="A300" s="71"/>
      <c r="B300" s="123" t="s">
        <v>1954</v>
      </c>
      <c r="C300" s="70"/>
      <c r="D300" s="69"/>
      <c r="E300" s="68"/>
      <c r="F300" s="104"/>
      <c r="G300" s="103"/>
      <c r="I300" s="59"/>
      <c r="J300" s="59"/>
    </row>
    <row r="301" spans="1:10" ht="114.75">
      <c r="A301" s="71"/>
      <c r="B301" s="123" t="s">
        <v>600</v>
      </c>
      <c r="C301" s="70"/>
      <c r="D301" s="69"/>
      <c r="E301" s="68"/>
      <c r="F301" s="104"/>
      <c r="G301" s="103"/>
      <c r="I301" s="59"/>
      <c r="J301" s="59"/>
    </row>
    <row r="302" spans="1:10" ht="38.25">
      <c r="A302" s="71"/>
      <c r="B302" s="123" t="s">
        <v>599</v>
      </c>
      <c r="C302" s="70"/>
      <c r="D302" s="69"/>
      <c r="E302" s="68"/>
      <c r="F302" s="104"/>
      <c r="G302" s="103"/>
      <c r="I302" s="59"/>
      <c r="J302" s="59"/>
    </row>
    <row r="303" spans="1:10" ht="27.75" customHeight="1">
      <c r="A303" s="71"/>
      <c r="B303" s="125" t="s">
        <v>604</v>
      </c>
      <c r="C303" s="87" t="s">
        <v>106</v>
      </c>
      <c r="D303" s="65">
        <v>1</v>
      </c>
      <c r="E303" s="120" t="s">
        <v>589</v>
      </c>
      <c r="F303" s="64"/>
      <c r="G303" s="954">
        <f>F303*D303</f>
        <v>0</v>
      </c>
      <c r="I303" s="59"/>
      <c r="J303" s="59"/>
    </row>
    <row r="304" spans="1:10">
      <c r="A304" s="71"/>
      <c r="B304" s="123"/>
      <c r="C304" s="87"/>
      <c r="D304" s="65"/>
      <c r="E304" s="120"/>
      <c r="F304" s="64"/>
      <c r="G304" s="119"/>
      <c r="I304" s="59"/>
      <c r="J304" s="59"/>
    </row>
    <row r="305" spans="1:67">
      <c r="A305" s="124" t="s">
        <v>520</v>
      </c>
      <c r="B305" s="122" t="s">
        <v>603</v>
      </c>
      <c r="C305" s="87"/>
      <c r="D305" s="65"/>
      <c r="E305" s="120"/>
      <c r="F305" s="64"/>
      <c r="G305" s="119"/>
      <c r="I305" s="59"/>
      <c r="J305" s="59"/>
    </row>
    <row r="306" spans="1:67" ht="51">
      <c r="A306" s="71"/>
      <c r="B306" s="123" t="s">
        <v>1955</v>
      </c>
      <c r="C306" s="87"/>
      <c r="D306" s="65"/>
      <c r="E306" s="120"/>
      <c r="F306" s="64"/>
      <c r="G306" s="119"/>
      <c r="I306" s="59"/>
      <c r="J306" s="59"/>
    </row>
    <row r="307" spans="1:67" ht="114.75">
      <c r="A307" s="71"/>
      <c r="B307" s="123" t="s">
        <v>600</v>
      </c>
      <c r="C307" s="87"/>
      <c r="D307" s="65"/>
      <c r="E307" s="120"/>
      <c r="F307" s="64"/>
      <c r="G307" s="119"/>
      <c r="I307" s="59"/>
      <c r="J307" s="59"/>
    </row>
    <row r="308" spans="1:67" ht="38.25">
      <c r="A308" s="71"/>
      <c r="B308" s="123" t="s">
        <v>599</v>
      </c>
      <c r="C308" s="87"/>
      <c r="D308" s="65"/>
      <c r="E308" s="120"/>
      <c r="F308" s="64"/>
      <c r="G308" s="119"/>
      <c r="I308" s="59"/>
      <c r="J308" s="59"/>
    </row>
    <row r="309" spans="1:67">
      <c r="A309" s="71"/>
      <c r="B309" s="125" t="s">
        <v>602</v>
      </c>
      <c r="C309" s="87" t="s">
        <v>106</v>
      </c>
      <c r="D309" s="65">
        <v>1</v>
      </c>
      <c r="E309" s="120" t="s">
        <v>589</v>
      </c>
      <c r="F309" s="64"/>
      <c r="G309" s="954">
        <f>F309*D309</f>
        <v>0</v>
      </c>
      <c r="I309" s="59"/>
      <c r="J309" s="59"/>
    </row>
    <row r="310" spans="1:67">
      <c r="A310" s="71"/>
      <c r="B310" s="125"/>
      <c r="C310" s="87"/>
      <c r="D310" s="65"/>
      <c r="E310" s="120"/>
      <c r="F310" s="64"/>
      <c r="G310" s="119"/>
      <c r="I310" s="59"/>
      <c r="J310" s="59"/>
    </row>
    <row r="311" spans="1:67" ht="25.5">
      <c r="A311" s="124" t="s">
        <v>521</v>
      </c>
      <c r="B311" s="122" t="s">
        <v>601</v>
      </c>
      <c r="C311" s="87"/>
      <c r="D311" s="65"/>
      <c r="E311" s="120"/>
      <c r="F311" s="64"/>
      <c r="G311" s="119"/>
      <c r="I311" s="59"/>
      <c r="J311" s="59"/>
    </row>
    <row r="312" spans="1:67" ht="51">
      <c r="A312" s="71"/>
      <c r="B312" s="123" t="s">
        <v>1955</v>
      </c>
      <c r="C312" s="87"/>
      <c r="D312" s="65"/>
      <c r="E312" s="120"/>
      <c r="F312" s="64"/>
      <c r="G312" s="119"/>
      <c r="I312" s="59"/>
      <c r="J312" s="59"/>
    </row>
    <row r="313" spans="1:67" ht="114.75">
      <c r="A313" s="71"/>
      <c r="B313" s="123" t="s">
        <v>600</v>
      </c>
      <c r="C313" s="87"/>
      <c r="D313" s="65"/>
      <c r="E313" s="120"/>
      <c r="F313" s="64"/>
      <c r="G313" s="119"/>
      <c r="I313" s="59"/>
      <c r="J313" s="59"/>
    </row>
    <row r="314" spans="1:67" ht="38.25">
      <c r="A314" s="71"/>
      <c r="B314" s="123" t="s">
        <v>599</v>
      </c>
      <c r="C314" s="87" t="s">
        <v>106</v>
      </c>
      <c r="D314" s="65">
        <v>3</v>
      </c>
      <c r="E314" s="120" t="s">
        <v>589</v>
      </c>
      <c r="F314" s="64"/>
      <c r="G314" s="954">
        <f>F314*D314</f>
        <v>0</v>
      </c>
      <c r="I314" s="59"/>
      <c r="J314" s="59"/>
    </row>
    <row r="315" spans="1:67">
      <c r="A315" s="71"/>
      <c r="B315" s="125"/>
      <c r="C315" s="87"/>
      <c r="D315" s="65"/>
      <c r="E315" s="120"/>
      <c r="F315" s="64"/>
      <c r="G315" s="119"/>
      <c r="I315" s="59"/>
      <c r="J315" s="59"/>
    </row>
    <row r="316" spans="1:67" s="141" customFormat="1" ht="16.5">
      <c r="A316" s="125"/>
      <c r="B316" s="143"/>
      <c r="C316" s="120"/>
      <c r="D316" s="142"/>
      <c r="E316" s="120"/>
      <c r="F316" s="965"/>
      <c r="G316" s="119"/>
      <c r="H316" s="55"/>
      <c r="I316" s="59"/>
      <c r="J316" s="59"/>
      <c r="K316" s="56"/>
      <c r="L316" s="55"/>
      <c r="M316" s="55"/>
      <c r="N316" s="55"/>
      <c r="O316" s="55"/>
      <c r="P316" s="55"/>
      <c r="Q316" s="55"/>
      <c r="R316" s="55"/>
      <c r="S316" s="55"/>
      <c r="T316" s="55"/>
      <c r="U316" s="55"/>
      <c r="V316" s="55"/>
      <c r="W316" s="55"/>
      <c r="X316" s="55"/>
      <c r="Y316" s="55"/>
      <c r="Z316" s="55"/>
      <c r="AA316" s="55"/>
      <c r="AB316" s="55"/>
      <c r="AC316" s="55"/>
      <c r="AD316" s="55"/>
      <c r="AE316" s="55"/>
      <c r="AF316" s="55"/>
      <c r="AG316" s="55"/>
      <c r="AH316" s="55"/>
      <c r="AI316" s="55"/>
      <c r="AJ316" s="55"/>
      <c r="AK316" s="55"/>
      <c r="AL316" s="55"/>
      <c r="AM316" s="55"/>
      <c r="AN316" s="55"/>
      <c r="AO316" s="55"/>
      <c r="AP316" s="55"/>
      <c r="AQ316" s="55"/>
      <c r="AR316" s="55"/>
      <c r="AS316" s="55"/>
      <c r="AT316" s="55"/>
      <c r="AU316" s="55"/>
      <c r="AV316" s="55"/>
      <c r="AW316" s="55"/>
      <c r="AX316" s="55"/>
      <c r="AY316" s="55"/>
      <c r="AZ316" s="55"/>
      <c r="BA316" s="55"/>
      <c r="BB316" s="55"/>
      <c r="BC316" s="55"/>
      <c r="BD316" s="55"/>
      <c r="BE316" s="55"/>
      <c r="BF316" s="55"/>
      <c r="BG316" s="55"/>
      <c r="BH316" s="55"/>
      <c r="BI316" s="55"/>
      <c r="BJ316" s="55"/>
      <c r="BK316" s="55"/>
      <c r="BL316" s="55"/>
      <c r="BM316" s="55"/>
      <c r="BN316" s="55"/>
      <c r="BO316" s="55"/>
    </row>
    <row r="317" spans="1:67" ht="15">
      <c r="A317" s="71"/>
      <c r="B317" s="118"/>
      <c r="C317" s="140"/>
      <c r="D317" s="139"/>
      <c r="E317" s="138"/>
      <c r="F317" s="966"/>
      <c r="G317" s="137"/>
      <c r="I317" s="59"/>
      <c r="J317" s="59"/>
      <c r="O317" s="126"/>
      <c r="P317" s="126"/>
      <c r="Q317" s="126"/>
      <c r="R317" s="126"/>
      <c r="S317" s="126"/>
      <c r="T317" s="126"/>
      <c r="U317" s="126"/>
      <c r="V317" s="126"/>
      <c r="W317" s="126"/>
      <c r="X317" s="126"/>
      <c r="Y317" s="126"/>
      <c r="Z317" s="126"/>
      <c r="AA317" s="126"/>
      <c r="AB317" s="126"/>
      <c r="AC317" s="126"/>
    </row>
    <row r="318" spans="1:67" ht="15">
      <c r="A318" s="71"/>
      <c r="B318" s="112" t="s">
        <v>598</v>
      </c>
      <c r="C318" s="136"/>
      <c r="D318" s="135"/>
      <c r="E318" s="120"/>
      <c r="F318" s="1217">
        <f>SUM(G259:G315)</f>
        <v>0</v>
      </c>
      <c r="G318" s="1217"/>
      <c r="I318" s="59"/>
      <c r="J318" s="59"/>
      <c r="AD318" s="126"/>
      <c r="AE318" s="126"/>
      <c r="AF318" s="126"/>
      <c r="AG318" s="126"/>
      <c r="AH318" s="126"/>
      <c r="AI318" s="126"/>
      <c r="AJ318" s="126"/>
      <c r="AK318" s="126"/>
      <c r="AL318" s="126"/>
      <c r="AM318" s="126"/>
      <c r="AN318" s="126"/>
      <c r="AO318" s="126"/>
      <c r="AP318" s="126"/>
      <c r="AQ318" s="126"/>
      <c r="AR318" s="126"/>
      <c r="AS318" s="126"/>
      <c r="AT318" s="126"/>
      <c r="AU318" s="126"/>
      <c r="AV318" s="126"/>
      <c r="AW318" s="126"/>
      <c r="AX318" s="126"/>
      <c r="AY318" s="126"/>
      <c r="AZ318" s="126"/>
      <c r="BA318" s="126"/>
      <c r="BB318" s="126"/>
      <c r="BC318" s="126"/>
      <c r="BD318" s="126"/>
      <c r="BE318" s="126"/>
      <c r="BF318" s="126"/>
      <c r="BG318" s="126"/>
      <c r="BH318" s="126"/>
      <c r="BI318" s="126"/>
      <c r="BJ318" s="126"/>
      <c r="BK318" s="126"/>
      <c r="BL318" s="126"/>
      <c r="BM318" s="126"/>
      <c r="BN318" s="126"/>
      <c r="BO318" s="126"/>
    </row>
    <row r="319" spans="1:67" ht="15.75" thickBot="1">
      <c r="A319" s="71"/>
      <c r="B319" s="111"/>
      <c r="C319" s="134"/>
      <c r="D319" s="133"/>
      <c r="E319" s="108"/>
      <c r="F319" s="107"/>
      <c r="G319" s="106"/>
      <c r="I319" s="59"/>
      <c r="J319" s="59"/>
    </row>
    <row r="320" spans="1:67" ht="15.75" thickTop="1">
      <c r="A320" s="71"/>
      <c r="B320" s="105"/>
      <c r="C320" s="132"/>
      <c r="D320" s="131"/>
      <c r="E320" s="68"/>
      <c r="F320" s="104"/>
      <c r="G320" s="103"/>
      <c r="I320" s="59"/>
      <c r="J320" s="59"/>
    </row>
    <row r="321" spans="1:67" ht="15">
      <c r="A321" s="71"/>
      <c r="B321" s="105"/>
      <c r="C321" s="132"/>
      <c r="D321" s="131"/>
      <c r="E321" s="68"/>
      <c r="F321" s="104"/>
      <c r="G321" s="103"/>
      <c r="I321" s="59"/>
      <c r="J321" s="59"/>
    </row>
    <row r="322" spans="1:67" s="126" customFormat="1" ht="20.25">
      <c r="A322" s="101" t="s">
        <v>320</v>
      </c>
      <c r="B322" s="130" t="s">
        <v>235</v>
      </c>
      <c r="C322" s="130"/>
      <c r="D322" s="129"/>
      <c r="E322" s="128"/>
      <c r="F322" s="967"/>
      <c r="G322" s="127"/>
      <c r="H322" s="55"/>
      <c r="I322" s="59"/>
      <c r="J322" s="59"/>
      <c r="K322" s="56"/>
      <c r="L322" s="55"/>
      <c r="M322" s="55"/>
      <c r="N322" s="55"/>
      <c r="O322" s="55"/>
      <c r="P322" s="55"/>
      <c r="Q322" s="55"/>
      <c r="R322" s="55"/>
      <c r="S322" s="55"/>
      <c r="T322" s="55"/>
      <c r="U322" s="55"/>
      <c r="V322" s="55"/>
      <c r="W322" s="55"/>
      <c r="X322" s="55"/>
      <c r="Y322" s="55"/>
      <c r="Z322" s="55"/>
      <c r="AA322" s="55"/>
      <c r="AB322" s="55"/>
      <c r="AC322" s="55"/>
      <c r="AD322" s="55"/>
      <c r="AE322" s="55"/>
      <c r="AF322" s="55"/>
      <c r="AG322" s="55"/>
      <c r="AH322" s="55"/>
      <c r="AI322" s="55"/>
      <c r="AJ322" s="55"/>
      <c r="AK322" s="55"/>
      <c r="AL322" s="55"/>
      <c r="AM322" s="55"/>
      <c r="AN322" s="55"/>
      <c r="AO322" s="55"/>
      <c r="AP322" s="55"/>
      <c r="AQ322" s="55"/>
      <c r="AR322" s="55"/>
      <c r="AS322" s="55"/>
      <c r="AT322" s="55"/>
      <c r="AU322" s="55"/>
      <c r="AV322" s="55"/>
      <c r="AW322" s="55"/>
      <c r="AX322" s="55"/>
      <c r="AY322" s="55"/>
      <c r="AZ322" s="55"/>
      <c r="BA322" s="55"/>
      <c r="BB322" s="55"/>
      <c r="BC322" s="55"/>
      <c r="BD322" s="55"/>
      <c r="BE322" s="55"/>
      <c r="BF322" s="55"/>
      <c r="BG322" s="55"/>
      <c r="BH322" s="55"/>
      <c r="BI322" s="55"/>
      <c r="BJ322" s="55"/>
      <c r="BK322" s="55"/>
      <c r="BL322" s="55"/>
      <c r="BM322" s="55"/>
      <c r="BN322" s="55"/>
      <c r="BO322" s="55"/>
    </row>
    <row r="323" spans="1:67" ht="15">
      <c r="A323" s="71"/>
      <c r="B323" s="105"/>
      <c r="C323" s="70"/>
      <c r="D323" s="69"/>
      <c r="E323" s="68"/>
      <c r="F323" s="104"/>
      <c r="G323" s="103"/>
      <c r="I323" s="59"/>
      <c r="J323" s="59"/>
    </row>
    <row r="324" spans="1:67" ht="38.25">
      <c r="A324" s="124" t="s">
        <v>117</v>
      </c>
      <c r="B324" s="122" t="s">
        <v>597</v>
      </c>
      <c r="C324" s="70"/>
      <c r="D324" s="69"/>
      <c r="E324" s="68"/>
      <c r="F324" s="104"/>
      <c r="G324" s="103"/>
      <c r="I324" s="59"/>
      <c r="J324" s="59"/>
    </row>
    <row r="325" spans="1:67" ht="93.75" customHeight="1">
      <c r="A325" s="71"/>
      <c r="B325" s="123" t="s">
        <v>596</v>
      </c>
      <c r="C325" s="70"/>
      <c r="D325" s="69"/>
      <c r="E325" s="68"/>
      <c r="F325" s="104"/>
      <c r="G325" s="103"/>
      <c r="I325" s="59"/>
      <c r="J325" s="59"/>
    </row>
    <row r="326" spans="1:67" ht="38.25">
      <c r="A326" s="71"/>
      <c r="B326" s="123" t="s">
        <v>595</v>
      </c>
      <c r="C326" s="70"/>
      <c r="D326" s="69"/>
      <c r="E326" s="68"/>
      <c r="F326" s="104"/>
      <c r="G326" s="103"/>
      <c r="I326" s="59"/>
      <c r="J326" s="59"/>
    </row>
    <row r="327" spans="1:67">
      <c r="A327" s="71"/>
      <c r="B327" s="125" t="s">
        <v>594</v>
      </c>
      <c r="C327" s="87" t="s">
        <v>593</v>
      </c>
      <c r="D327" s="65">
        <v>4</v>
      </c>
      <c r="E327" s="120" t="s">
        <v>589</v>
      </c>
      <c r="F327" s="64"/>
      <c r="G327" s="954">
        <f>F327*D327</f>
        <v>0</v>
      </c>
      <c r="I327" s="59"/>
      <c r="J327" s="59"/>
    </row>
    <row r="328" spans="1:67" ht="15">
      <c r="A328" s="71"/>
      <c r="B328" s="122"/>
      <c r="C328" s="70"/>
      <c r="D328" s="69"/>
      <c r="E328" s="68"/>
      <c r="F328" s="104"/>
      <c r="G328" s="103"/>
      <c r="I328" s="59"/>
      <c r="J328" s="59"/>
    </row>
    <row r="329" spans="1:67" ht="25.5">
      <c r="A329" s="124" t="s">
        <v>524</v>
      </c>
      <c r="B329" s="122" t="s">
        <v>592</v>
      </c>
      <c r="C329" s="70"/>
      <c r="D329" s="69"/>
      <c r="E329" s="68"/>
      <c r="F329" s="104"/>
      <c r="G329" s="103"/>
      <c r="I329" s="59"/>
      <c r="J329" s="59"/>
    </row>
    <row r="330" spans="1:67" ht="63.75">
      <c r="A330" s="71"/>
      <c r="B330" s="123" t="s">
        <v>591</v>
      </c>
      <c r="C330" s="70"/>
      <c r="D330" s="69"/>
      <c r="E330" s="68"/>
      <c r="F330" s="104"/>
      <c r="G330" s="957"/>
      <c r="I330" s="59"/>
      <c r="J330" s="59"/>
    </row>
    <row r="331" spans="1:67">
      <c r="A331" s="71"/>
      <c r="B331" s="123" t="s">
        <v>590</v>
      </c>
      <c r="C331" s="87" t="s">
        <v>106</v>
      </c>
      <c r="D331" s="65">
        <v>1</v>
      </c>
      <c r="E331" s="120" t="s">
        <v>589</v>
      </c>
      <c r="F331" s="64"/>
      <c r="G331" s="954">
        <f>F331*D331</f>
        <v>0</v>
      </c>
      <c r="I331" s="59"/>
      <c r="J331" s="59"/>
    </row>
    <row r="332" spans="1:67" ht="15">
      <c r="A332" s="71"/>
      <c r="B332" s="122"/>
      <c r="C332" s="70"/>
      <c r="D332" s="69"/>
      <c r="E332" s="68"/>
      <c r="F332" s="104"/>
      <c r="G332" s="103"/>
      <c r="I332" s="59"/>
      <c r="J332" s="59"/>
    </row>
    <row r="333" spans="1:67">
      <c r="A333" s="66"/>
      <c r="B333" s="121"/>
      <c r="C333" s="87"/>
      <c r="D333" s="65"/>
      <c r="E333" s="120"/>
      <c r="F333" s="64"/>
      <c r="G333" s="119"/>
      <c r="I333" s="59"/>
      <c r="J333" s="59"/>
    </row>
    <row r="334" spans="1:67">
      <c r="A334" s="71"/>
      <c r="B334" s="118"/>
      <c r="C334" s="117"/>
      <c r="D334" s="116"/>
      <c r="E334" s="115"/>
      <c r="F334" s="114"/>
      <c r="G334" s="113"/>
      <c r="I334" s="59"/>
      <c r="J334" s="59"/>
    </row>
    <row r="335" spans="1:67" ht="15">
      <c r="A335" s="71"/>
      <c r="B335" s="112" t="s">
        <v>588</v>
      </c>
      <c r="C335" s="70"/>
      <c r="D335" s="69"/>
      <c r="E335" s="68"/>
      <c r="F335" s="1217">
        <f>SUM(G325:G331)</f>
        <v>0</v>
      </c>
      <c r="G335" s="1217"/>
      <c r="I335" s="59"/>
      <c r="J335" s="59"/>
    </row>
    <row r="336" spans="1:67" ht="15.75" thickBot="1">
      <c r="A336" s="71"/>
      <c r="B336" s="111"/>
      <c r="C336" s="110"/>
      <c r="D336" s="109"/>
      <c r="E336" s="108"/>
      <c r="F336" s="107"/>
      <c r="G336" s="106"/>
      <c r="I336" s="59"/>
      <c r="J336" s="59"/>
    </row>
    <row r="337" spans="1:10" ht="15.75" thickTop="1">
      <c r="A337" s="71"/>
      <c r="B337" s="105"/>
      <c r="C337" s="70"/>
      <c r="D337" s="69"/>
      <c r="E337" s="68"/>
      <c r="F337" s="104"/>
      <c r="G337" s="103"/>
      <c r="I337" s="59"/>
      <c r="J337" s="59"/>
    </row>
    <row r="338" spans="1:10">
      <c r="A338" s="66"/>
      <c r="B338" s="63"/>
      <c r="C338" s="87"/>
      <c r="D338" s="65"/>
      <c r="E338" s="64"/>
      <c r="F338" s="75"/>
      <c r="G338" s="96"/>
      <c r="I338" s="59"/>
      <c r="J338" s="59"/>
    </row>
    <row r="339" spans="1:10" ht="20.25">
      <c r="A339" s="102"/>
      <c r="B339" s="101" t="s">
        <v>236</v>
      </c>
      <c r="C339" s="101"/>
      <c r="D339" s="100"/>
      <c r="E339" s="99"/>
      <c r="F339" s="98"/>
      <c r="G339" s="97"/>
      <c r="I339" s="59"/>
      <c r="J339" s="59"/>
    </row>
    <row r="340" spans="1:10">
      <c r="A340" s="81"/>
      <c r="B340" s="63"/>
      <c r="C340" s="87"/>
      <c r="D340" s="65"/>
      <c r="E340" s="64"/>
      <c r="F340" s="75"/>
      <c r="G340" s="96"/>
      <c r="I340" s="59"/>
      <c r="J340" s="59"/>
    </row>
    <row r="341" spans="1:10">
      <c r="A341" s="81"/>
      <c r="B341" s="63"/>
      <c r="C341" s="87"/>
      <c r="D341" s="65"/>
      <c r="E341" s="64"/>
      <c r="F341" s="75"/>
      <c r="G341" s="96"/>
      <c r="I341" s="59"/>
      <c r="J341" s="59"/>
    </row>
    <row r="342" spans="1:10" ht="15" thickBot="1">
      <c r="A342" s="81"/>
      <c r="B342" s="63"/>
      <c r="C342" s="87"/>
      <c r="D342" s="65"/>
      <c r="E342" s="64"/>
      <c r="F342" s="75"/>
      <c r="G342" s="96"/>
      <c r="I342" s="59"/>
      <c r="J342" s="59"/>
    </row>
    <row r="343" spans="1:10" ht="18.75" thickBot="1">
      <c r="A343" s="95" t="s">
        <v>286</v>
      </c>
      <c r="B343" s="94" t="str">
        <f>B6</f>
        <v>PRIPREMNI RADOVI</v>
      </c>
      <c r="C343" s="93"/>
      <c r="D343" s="92"/>
      <c r="E343" s="91"/>
      <c r="F343" s="1222">
        <f>F96</f>
        <v>0</v>
      </c>
      <c r="G343" s="1223"/>
      <c r="I343" s="59"/>
      <c r="J343" s="59"/>
    </row>
    <row r="344" spans="1:10" ht="18.75" thickBot="1">
      <c r="A344" s="90" t="s">
        <v>294</v>
      </c>
      <c r="B344" s="94" t="str">
        <f>B100</f>
        <v>ZEMLJANI RADOVI</v>
      </c>
      <c r="C344" s="93"/>
      <c r="D344" s="92"/>
      <c r="E344" s="91"/>
      <c r="F344" s="1222">
        <f>F165</f>
        <v>0</v>
      </c>
      <c r="G344" s="1223"/>
      <c r="I344" s="59"/>
      <c r="J344" s="59"/>
    </row>
    <row r="345" spans="1:10" ht="18.75" thickBot="1">
      <c r="A345" s="90" t="s">
        <v>302</v>
      </c>
      <c r="B345" s="94" t="str">
        <f>B171</f>
        <v xml:space="preserve">KONSTRUKCIJA KOLNIKA PARKIRALIŠTA </v>
      </c>
      <c r="C345" s="93"/>
      <c r="D345" s="92"/>
      <c r="E345" s="91"/>
      <c r="F345" s="1222">
        <f>F191</f>
        <v>0</v>
      </c>
      <c r="G345" s="1223"/>
      <c r="I345" s="59"/>
      <c r="J345" s="59"/>
    </row>
    <row r="346" spans="1:10" ht="18.75" thickBot="1">
      <c r="A346" s="90" t="s">
        <v>306</v>
      </c>
      <c r="B346" s="94" t="str">
        <f>B195</f>
        <v>IZRADA NOGOSTUPA I RUBNJAKA</v>
      </c>
      <c r="C346" s="93"/>
      <c r="D346" s="92"/>
      <c r="E346" s="91"/>
      <c r="F346" s="1222">
        <f>F223</f>
        <v>0</v>
      </c>
      <c r="G346" s="1223"/>
      <c r="I346" s="59"/>
      <c r="J346" s="59"/>
    </row>
    <row r="347" spans="1:10" ht="18.75" thickBot="1">
      <c r="A347" s="90" t="s">
        <v>313</v>
      </c>
      <c r="B347" s="94" t="str">
        <f>B227</f>
        <v>ZELENA POVRŠINA</v>
      </c>
      <c r="C347" s="93"/>
      <c r="D347" s="92"/>
      <c r="E347" s="91"/>
      <c r="F347" s="1222">
        <f>F253</f>
        <v>0</v>
      </c>
      <c r="G347" s="1223"/>
      <c r="I347" s="59"/>
      <c r="J347" s="59"/>
    </row>
    <row r="348" spans="1:10" ht="18.75" thickBot="1">
      <c r="A348" s="90" t="s">
        <v>318</v>
      </c>
      <c r="B348" s="1224" t="str">
        <f>B257</f>
        <v>OPREMA CESTE I SIGNALIZACIJA</v>
      </c>
      <c r="C348" s="1224"/>
      <c r="D348" s="89"/>
      <c r="E348" s="88"/>
      <c r="F348" s="1222">
        <f>F318</f>
        <v>0</v>
      </c>
      <c r="G348" s="1223"/>
      <c r="I348" s="59"/>
      <c r="J348" s="59"/>
    </row>
    <row r="349" spans="1:10" ht="18.75" thickBot="1">
      <c r="A349" s="90" t="s">
        <v>320</v>
      </c>
      <c r="B349" s="88" t="str">
        <f>B322</f>
        <v>OSTALI RADOVI</v>
      </c>
      <c r="C349" s="88"/>
      <c r="D349" s="89"/>
      <c r="E349" s="88"/>
      <c r="F349" s="1222">
        <f>F335</f>
        <v>0</v>
      </c>
      <c r="G349" s="1223"/>
      <c r="I349" s="59"/>
      <c r="J349" s="59"/>
    </row>
    <row r="350" spans="1:10">
      <c r="A350" s="66"/>
      <c r="B350" s="63"/>
      <c r="C350" s="87"/>
      <c r="D350" s="65"/>
      <c r="E350" s="64"/>
      <c r="F350" s="63"/>
      <c r="G350" s="63"/>
      <c r="I350" s="59"/>
      <c r="J350" s="59"/>
    </row>
    <row r="351" spans="1:10" ht="15" thickBot="1">
      <c r="A351" s="66"/>
      <c r="B351" s="63"/>
      <c r="C351" s="87"/>
      <c r="D351" s="65"/>
      <c r="E351" s="64"/>
      <c r="F351" s="63"/>
      <c r="G351" s="62"/>
      <c r="I351" s="59"/>
      <c r="J351" s="59"/>
    </row>
    <row r="352" spans="1:10" ht="18.75" thickBot="1">
      <c r="A352" s="86"/>
      <c r="B352" s="85" t="s">
        <v>208</v>
      </c>
      <c r="C352" s="84"/>
      <c r="D352" s="83"/>
      <c r="E352" s="1228">
        <f>SUM(F343:G349)</f>
        <v>0</v>
      </c>
      <c r="F352" s="1228"/>
      <c r="G352" s="1229"/>
      <c r="H352" s="82"/>
      <c r="I352" s="59"/>
      <c r="J352" s="59"/>
    </row>
    <row r="353" spans="1:10">
      <c r="A353" s="81"/>
      <c r="B353" s="77"/>
      <c r="C353" s="80"/>
      <c r="D353" s="79"/>
      <c r="E353" s="78"/>
      <c r="F353" s="77"/>
      <c r="G353" s="76"/>
      <c r="I353" s="59"/>
      <c r="J353" s="59"/>
    </row>
    <row r="354" spans="1:10">
      <c r="A354" s="71"/>
      <c r="B354" s="72"/>
      <c r="C354" s="70"/>
      <c r="D354" s="69"/>
      <c r="E354" s="68"/>
      <c r="F354" s="968"/>
      <c r="G354" s="74"/>
      <c r="I354" s="59"/>
      <c r="J354" s="59"/>
    </row>
    <row r="355" spans="1:10">
      <c r="A355" s="71"/>
      <c r="B355" s="72"/>
      <c r="C355" s="70"/>
      <c r="D355" s="69"/>
      <c r="E355" s="68"/>
      <c r="F355" s="1227" t="s">
        <v>252</v>
      </c>
      <c r="G355" s="1227"/>
      <c r="I355" s="59"/>
      <c r="J355" s="59"/>
    </row>
    <row r="356" spans="1:10">
      <c r="A356" s="71"/>
      <c r="B356" s="72"/>
      <c r="C356" s="70"/>
      <c r="D356" s="69"/>
      <c r="E356" s="68"/>
      <c r="F356" s="75"/>
      <c r="G356" s="75"/>
      <c r="I356" s="59"/>
      <c r="J356" s="59"/>
    </row>
    <row r="357" spans="1:10">
      <c r="A357" s="71"/>
      <c r="B357" s="72"/>
      <c r="C357" s="70"/>
      <c r="D357" s="69"/>
      <c r="E357" s="68"/>
      <c r="F357" s="75"/>
      <c r="G357" s="75"/>
      <c r="I357" s="59"/>
      <c r="J357" s="59"/>
    </row>
    <row r="358" spans="1:10">
      <c r="A358" s="71"/>
      <c r="B358" s="72"/>
      <c r="C358" s="70"/>
      <c r="D358" s="69"/>
      <c r="E358" s="68"/>
      <c r="F358" s="968"/>
      <c r="G358" s="74"/>
      <c r="I358" s="59"/>
      <c r="J358" s="59"/>
    </row>
    <row r="359" spans="1:10">
      <c r="A359" s="73"/>
      <c r="B359" s="72"/>
      <c r="C359" s="70"/>
      <c r="D359" s="1226" t="s">
        <v>587</v>
      </c>
      <c r="E359" s="1226"/>
      <c r="F359" s="1226"/>
      <c r="G359" s="1226"/>
      <c r="I359" s="59"/>
      <c r="J359" s="59"/>
    </row>
    <row r="360" spans="1:10">
      <c r="A360" s="71"/>
      <c r="B360" s="70" t="s">
        <v>586</v>
      </c>
      <c r="C360" s="70"/>
      <c r="D360" s="69"/>
      <c r="E360" s="68"/>
      <c r="F360" s="68"/>
      <c r="G360" s="67"/>
      <c r="I360" s="59"/>
      <c r="J360" s="59"/>
    </row>
    <row r="361" spans="1:10">
      <c r="A361" s="66"/>
      <c r="B361" s="63"/>
      <c r="C361" s="63"/>
      <c r="D361" s="65"/>
      <c r="E361" s="64"/>
      <c r="F361" s="63"/>
      <c r="G361" s="62"/>
      <c r="I361" s="59"/>
      <c r="J361" s="59"/>
    </row>
    <row r="362" spans="1:10">
      <c r="I362" s="59"/>
      <c r="J362" s="59"/>
    </row>
    <row r="363" spans="1:10">
      <c r="I363" s="59"/>
      <c r="J363" s="59"/>
    </row>
    <row r="364" spans="1:10">
      <c r="I364" s="59"/>
      <c r="J364" s="59"/>
    </row>
    <row r="365" spans="1:10">
      <c r="I365" s="59"/>
      <c r="J365" s="59"/>
    </row>
    <row r="366" spans="1:10">
      <c r="I366" s="59"/>
      <c r="J366" s="59"/>
    </row>
    <row r="367" spans="1:10">
      <c r="I367" s="59"/>
      <c r="J367" s="59"/>
    </row>
    <row r="368" spans="1:10">
      <c r="I368" s="59"/>
      <c r="J368" s="59"/>
    </row>
    <row r="369" spans="9:10">
      <c r="I369" s="59"/>
      <c r="J369" s="59"/>
    </row>
    <row r="370" spans="9:10">
      <c r="I370" s="59"/>
      <c r="J370" s="59"/>
    </row>
    <row r="371" spans="9:10">
      <c r="I371" s="59"/>
      <c r="J371" s="59"/>
    </row>
    <row r="372" spans="9:10">
      <c r="I372" s="59"/>
      <c r="J372" s="59"/>
    </row>
    <row r="373" spans="9:10">
      <c r="I373" s="59"/>
      <c r="J373" s="59"/>
    </row>
    <row r="374" spans="9:10">
      <c r="I374" s="59"/>
      <c r="J374" s="59"/>
    </row>
    <row r="375" spans="9:10">
      <c r="I375" s="59"/>
      <c r="J375" s="59"/>
    </row>
    <row r="376" spans="9:10">
      <c r="I376" s="59"/>
      <c r="J376" s="59"/>
    </row>
    <row r="377" spans="9:10">
      <c r="I377" s="59"/>
      <c r="J377" s="59"/>
    </row>
    <row r="378" spans="9:10">
      <c r="I378" s="59"/>
      <c r="J378" s="59"/>
    </row>
    <row r="379" spans="9:10">
      <c r="I379" s="59"/>
      <c r="J379" s="59"/>
    </row>
    <row r="380" spans="9:10">
      <c r="I380" s="59"/>
      <c r="J380" s="59"/>
    </row>
    <row r="381" spans="9:10">
      <c r="I381" s="59"/>
      <c r="J381" s="59"/>
    </row>
    <row r="382" spans="9:10">
      <c r="I382" s="59"/>
      <c r="J382" s="59"/>
    </row>
    <row r="383" spans="9:10">
      <c r="I383" s="59"/>
      <c r="J383" s="59"/>
    </row>
    <row r="384" spans="9:10">
      <c r="I384" s="59"/>
      <c r="J384" s="59"/>
    </row>
    <row r="385" spans="9:10">
      <c r="I385" s="59"/>
      <c r="J385" s="59"/>
    </row>
    <row r="386" spans="9:10">
      <c r="I386" s="59"/>
      <c r="J386" s="59"/>
    </row>
    <row r="387" spans="9:10">
      <c r="I387" s="59"/>
      <c r="J387" s="59"/>
    </row>
  </sheetData>
  <mergeCells count="70">
    <mergeCell ref="F349:G349"/>
    <mergeCell ref="E352:G352"/>
    <mergeCell ref="F355:G355"/>
    <mergeCell ref="D359:G359"/>
    <mergeCell ref="F344:G344"/>
    <mergeCell ref="F345:G345"/>
    <mergeCell ref="F346:G346"/>
    <mergeCell ref="F347:G347"/>
    <mergeCell ref="B348:C348"/>
    <mergeCell ref="F348:G348"/>
    <mergeCell ref="F191:G191"/>
    <mergeCell ref="F223:G223"/>
    <mergeCell ref="F253:G253"/>
    <mergeCell ref="F318:G318"/>
    <mergeCell ref="F335:G335"/>
    <mergeCell ref="F343:G343"/>
    <mergeCell ref="HV105:HZ105"/>
    <mergeCell ref="IA105:IE105"/>
    <mergeCell ref="IF105:IJ105"/>
    <mergeCell ref="IK105:IO105"/>
    <mergeCell ref="IP105:IT105"/>
    <mergeCell ref="F165:G165"/>
    <mergeCell ref="GR105:GV105"/>
    <mergeCell ref="GW105:HA105"/>
    <mergeCell ref="HB105:HF105"/>
    <mergeCell ref="HG105:HK105"/>
    <mergeCell ref="HL105:HP105"/>
    <mergeCell ref="HQ105:HU105"/>
    <mergeCell ref="FN105:FR105"/>
    <mergeCell ref="FS105:FW105"/>
    <mergeCell ref="FX105:GB105"/>
    <mergeCell ref="GC105:GG105"/>
    <mergeCell ref="GH105:GL105"/>
    <mergeCell ref="GM105:GQ105"/>
    <mergeCell ref="EJ105:EN105"/>
    <mergeCell ref="EO105:ES105"/>
    <mergeCell ref="ET105:EX105"/>
    <mergeCell ref="EY105:FC105"/>
    <mergeCell ref="FD105:FH105"/>
    <mergeCell ref="FI105:FM105"/>
    <mergeCell ref="DF105:DJ105"/>
    <mergeCell ref="DK105:DO105"/>
    <mergeCell ref="DP105:DT105"/>
    <mergeCell ref="DU105:DY105"/>
    <mergeCell ref="DZ105:ED105"/>
    <mergeCell ref="EE105:EI105"/>
    <mergeCell ref="CB105:CF105"/>
    <mergeCell ref="CG105:CK105"/>
    <mergeCell ref="CL105:CP105"/>
    <mergeCell ref="CQ105:CU105"/>
    <mergeCell ref="CV105:CZ105"/>
    <mergeCell ref="DA105:DE105"/>
    <mergeCell ref="AX105:BB105"/>
    <mergeCell ref="BC105:BG105"/>
    <mergeCell ref="BH105:BL105"/>
    <mergeCell ref="BM105:BQ105"/>
    <mergeCell ref="BR105:BV105"/>
    <mergeCell ref="BW105:CA105"/>
    <mergeCell ref="T105:X105"/>
    <mergeCell ref="Y105:AC105"/>
    <mergeCell ref="AD105:AH105"/>
    <mergeCell ref="AI105:AM105"/>
    <mergeCell ref="AN105:AR105"/>
    <mergeCell ref="AS105:AW105"/>
    <mergeCell ref="F96:G96"/>
    <mergeCell ref="A102:B102"/>
    <mergeCell ref="A103:F103"/>
    <mergeCell ref="A104:F104"/>
    <mergeCell ref="A105:F105"/>
    <mergeCell ref="O105:S105"/>
  </mergeCells>
  <printOptions horizontalCentered="1"/>
  <pageMargins left="0.23622047244094491" right="0.23622047244094491" top="0.74803149606299213" bottom="0.98425196850393704" header="0.31496062992125984" footer="0.31496062992125984"/>
  <pageSetup paperSize="9" scale="94" orientation="portrait" r:id="rId1"/>
  <headerFooter>
    <oddHeader>&amp;L&amp;"Arial,Regular"&amp;9TECHCON PLAN d.o.o., Demetrova 4, Rijeka
GRAĐEVINA: REKONSTRUKCIJA DJEČJEG VRTIĆA "GROBNIČKI TIĆI" PODHUM NA K.Č. 420 K.O. PODHUM&amp;R&amp;"Tahoma,Regular"&amp;9
BROJ PROJEKTA: 005-22</oddHeader>
    <oddFooter>&amp;L&amp;"Tahoma,Regular"&amp;10RIJEKA, TRAVANJ 2022.&amp;R&amp;10&amp;P</oddFooter>
  </headerFooter>
  <rowBreaks count="3" manualBreakCount="3">
    <brk id="84" max="16383" man="1"/>
    <brk id="131" max="16383" man="1"/>
    <brk id="33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27F86-9427-4358-AEDE-517263A81224}">
  <sheetPr>
    <pageSetUpPr fitToPage="1"/>
  </sheetPr>
  <dimension ref="A1:M1561"/>
  <sheetViews>
    <sheetView view="pageBreakPreview" topLeftCell="A266" zoomScaleNormal="100" zoomScaleSheetLayoutView="100" workbookViewId="0">
      <selection activeCell="E304" sqref="E304"/>
    </sheetView>
  </sheetViews>
  <sheetFormatPr defaultRowHeight="15"/>
  <cols>
    <col min="1" max="1" width="4.42578125" style="81" customWidth="1"/>
    <col min="2" max="2" width="43.42578125" style="964" customWidth="1"/>
    <col min="3" max="3" width="6.85546875" style="964" customWidth="1"/>
    <col min="4" max="4" width="9" style="1329" bestFit="1" customWidth="1"/>
    <col min="5" max="5" width="8.28515625" style="964" bestFit="1" customWidth="1"/>
    <col min="6" max="6" width="10.5703125" style="978" customWidth="1"/>
    <col min="7" max="7" width="15.140625" style="978" customWidth="1"/>
    <col min="8" max="8" width="4" style="964" customWidth="1"/>
    <col min="12" max="12" width="38.28515625" customWidth="1"/>
    <col min="257" max="257" width="4.42578125" customWidth="1"/>
    <col min="258" max="258" width="43.42578125" customWidth="1"/>
    <col min="259" max="259" width="6.85546875" customWidth="1"/>
    <col min="260" max="260" width="9" bestFit="1" customWidth="1"/>
    <col min="261" max="261" width="8.28515625" bestFit="1" customWidth="1"/>
    <col min="262" max="262" width="10.5703125" customWidth="1"/>
    <col min="263" max="263" width="15.140625" customWidth="1"/>
    <col min="264" max="264" width="4" customWidth="1"/>
    <col min="268" max="268" width="38.28515625" customWidth="1"/>
    <col min="513" max="513" width="4.42578125" customWidth="1"/>
    <col min="514" max="514" width="43.42578125" customWidth="1"/>
    <col min="515" max="515" width="6.85546875" customWidth="1"/>
    <col min="516" max="516" width="9" bestFit="1" customWidth="1"/>
    <col min="517" max="517" width="8.28515625" bestFit="1" customWidth="1"/>
    <col min="518" max="518" width="10.5703125" customWidth="1"/>
    <col min="519" max="519" width="15.140625" customWidth="1"/>
    <col min="520" max="520" width="4" customWidth="1"/>
    <col min="524" max="524" width="38.28515625" customWidth="1"/>
    <col min="769" max="769" width="4.42578125" customWidth="1"/>
    <col min="770" max="770" width="43.42578125" customWidth="1"/>
    <col min="771" max="771" width="6.85546875" customWidth="1"/>
    <col min="772" max="772" width="9" bestFit="1" customWidth="1"/>
    <col min="773" max="773" width="8.28515625" bestFit="1" customWidth="1"/>
    <col min="774" max="774" width="10.5703125" customWidth="1"/>
    <col min="775" max="775" width="15.140625" customWidth="1"/>
    <col min="776" max="776" width="4" customWidth="1"/>
    <col min="780" max="780" width="38.28515625" customWidth="1"/>
    <col min="1025" max="1025" width="4.42578125" customWidth="1"/>
    <col min="1026" max="1026" width="43.42578125" customWidth="1"/>
    <col min="1027" max="1027" width="6.85546875" customWidth="1"/>
    <col min="1028" max="1028" width="9" bestFit="1" customWidth="1"/>
    <col min="1029" max="1029" width="8.28515625" bestFit="1" customWidth="1"/>
    <col min="1030" max="1030" width="10.5703125" customWidth="1"/>
    <col min="1031" max="1031" width="15.140625" customWidth="1"/>
    <col min="1032" max="1032" width="4" customWidth="1"/>
    <col min="1036" max="1036" width="38.28515625" customWidth="1"/>
    <col min="1281" max="1281" width="4.42578125" customWidth="1"/>
    <col min="1282" max="1282" width="43.42578125" customWidth="1"/>
    <col min="1283" max="1283" width="6.85546875" customWidth="1"/>
    <col min="1284" max="1284" width="9" bestFit="1" customWidth="1"/>
    <col min="1285" max="1285" width="8.28515625" bestFit="1" customWidth="1"/>
    <col min="1286" max="1286" width="10.5703125" customWidth="1"/>
    <col min="1287" max="1287" width="15.140625" customWidth="1"/>
    <col min="1288" max="1288" width="4" customWidth="1"/>
    <col min="1292" max="1292" width="38.28515625" customWidth="1"/>
    <col min="1537" max="1537" width="4.42578125" customWidth="1"/>
    <col min="1538" max="1538" width="43.42578125" customWidth="1"/>
    <col min="1539" max="1539" width="6.85546875" customWidth="1"/>
    <col min="1540" max="1540" width="9" bestFit="1" customWidth="1"/>
    <col min="1541" max="1541" width="8.28515625" bestFit="1" customWidth="1"/>
    <col min="1542" max="1542" width="10.5703125" customWidth="1"/>
    <col min="1543" max="1543" width="15.140625" customWidth="1"/>
    <col min="1544" max="1544" width="4" customWidth="1"/>
    <col min="1548" max="1548" width="38.28515625" customWidth="1"/>
    <col min="1793" max="1793" width="4.42578125" customWidth="1"/>
    <col min="1794" max="1794" width="43.42578125" customWidth="1"/>
    <col min="1795" max="1795" width="6.85546875" customWidth="1"/>
    <col min="1796" max="1796" width="9" bestFit="1" customWidth="1"/>
    <col min="1797" max="1797" width="8.28515625" bestFit="1" customWidth="1"/>
    <col min="1798" max="1798" width="10.5703125" customWidth="1"/>
    <col min="1799" max="1799" width="15.140625" customWidth="1"/>
    <col min="1800" max="1800" width="4" customWidth="1"/>
    <col min="1804" max="1804" width="38.28515625" customWidth="1"/>
    <col min="2049" max="2049" width="4.42578125" customWidth="1"/>
    <col min="2050" max="2050" width="43.42578125" customWidth="1"/>
    <col min="2051" max="2051" width="6.85546875" customWidth="1"/>
    <col min="2052" max="2052" width="9" bestFit="1" customWidth="1"/>
    <col min="2053" max="2053" width="8.28515625" bestFit="1" customWidth="1"/>
    <col min="2054" max="2054" width="10.5703125" customWidth="1"/>
    <col min="2055" max="2055" width="15.140625" customWidth="1"/>
    <col min="2056" max="2056" width="4" customWidth="1"/>
    <col min="2060" max="2060" width="38.28515625" customWidth="1"/>
    <col min="2305" max="2305" width="4.42578125" customWidth="1"/>
    <col min="2306" max="2306" width="43.42578125" customWidth="1"/>
    <col min="2307" max="2307" width="6.85546875" customWidth="1"/>
    <col min="2308" max="2308" width="9" bestFit="1" customWidth="1"/>
    <col min="2309" max="2309" width="8.28515625" bestFit="1" customWidth="1"/>
    <col min="2310" max="2310" width="10.5703125" customWidth="1"/>
    <col min="2311" max="2311" width="15.140625" customWidth="1"/>
    <col min="2312" max="2312" width="4" customWidth="1"/>
    <col min="2316" max="2316" width="38.28515625" customWidth="1"/>
    <col min="2561" max="2561" width="4.42578125" customWidth="1"/>
    <col min="2562" max="2562" width="43.42578125" customWidth="1"/>
    <col min="2563" max="2563" width="6.85546875" customWidth="1"/>
    <col min="2564" max="2564" width="9" bestFit="1" customWidth="1"/>
    <col min="2565" max="2565" width="8.28515625" bestFit="1" customWidth="1"/>
    <col min="2566" max="2566" width="10.5703125" customWidth="1"/>
    <col min="2567" max="2567" width="15.140625" customWidth="1"/>
    <col min="2568" max="2568" width="4" customWidth="1"/>
    <col min="2572" max="2572" width="38.28515625" customWidth="1"/>
    <col min="2817" max="2817" width="4.42578125" customWidth="1"/>
    <col min="2818" max="2818" width="43.42578125" customWidth="1"/>
    <col min="2819" max="2819" width="6.85546875" customWidth="1"/>
    <col min="2820" max="2820" width="9" bestFit="1" customWidth="1"/>
    <col min="2821" max="2821" width="8.28515625" bestFit="1" customWidth="1"/>
    <col min="2822" max="2822" width="10.5703125" customWidth="1"/>
    <col min="2823" max="2823" width="15.140625" customWidth="1"/>
    <col min="2824" max="2824" width="4" customWidth="1"/>
    <col min="2828" max="2828" width="38.28515625" customWidth="1"/>
    <col min="3073" max="3073" width="4.42578125" customWidth="1"/>
    <col min="3074" max="3074" width="43.42578125" customWidth="1"/>
    <col min="3075" max="3075" width="6.85546875" customWidth="1"/>
    <col min="3076" max="3076" width="9" bestFit="1" customWidth="1"/>
    <col min="3077" max="3077" width="8.28515625" bestFit="1" customWidth="1"/>
    <col min="3078" max="3078" width="10.5703125" customWidth="1"/>
    <col min="3079" max="3079" width="15.140625" customWidth="1"/>
    <col min="3080" max="3080" width="4" customWidth="1"/>
    <col min="3084" max="3084" width="38.28515625" customWidth="1"/>
    <col min="3329" max="3329" width="4.42578125" customWidth="1"/>
    <col min="3330" max="3330" width="43.42578125" customWidth="1"/>
    <col min="3331" max="3331" width="6.85546875" customWidth="1"/>
    <col min="3332" max="3332" width="9" bestFit="1" customWidth="1"/>
    <col min="3333" max="3333" width="8.28515625" bestFit="1" customWidth="1"/>
    <col min="3334" max="3334" width="10.5703125" customWidth="1"/>
    <col min="3335" max="3335" width="15.140625" customWidth="1"/>
    <col min="3336" max="3336" width="4" customWidth="1"/>
    <col min="3340" max="3340" width="38.28515625" customWidth="1"/>
    <col min="3585" max="3585" width="4.42578125" customWidth="1"/>
    <col min="3586" max="3586" width="43.42578125" customWidth="1"/>
    <col min="3587" max="3587" width="6.85546875" customWidth="1"/>
    <col min="3588" max="3588" width="9" bestFit="1" customWidth="1"/>
    <col min="3589" max="3589" width="8.28515625" bestFit="1" customWidth="1"/>
    <col min="3590" max="3590" width="10.5703125" customWidth="1"/>
    <col min="3591" max="3591" width="15.140625" customWidth="1"/>
    <col min="3592" max="3592" width="4" customWidth="1"/>
    <col min="3596" max="3596" width="38.28515625" customWidth="1"/>
    <col min="3841" max="3841" width="4.42578125" customWidth="1"/>
    <col min="3842" max="3842" width="43.42578125" customWidth="1"/>
    <col min="3843" max="3843" width="6.85546875" customWidth="1"/>
    <col min="3844" max="3844" width="9" bestFit="1" customWidth="1"/>
    <col min="3845" max="3845" width="8.28515625" bestFit="1" customWidth="1"/>
    <col min="3846" max="3846" width="10.5703125" customWidth="1"/>
    <col min="3847" max="3847" width="15.140625" customWidth="1"/>
    <col min="3848" max="3848" width="4" customWidth="1"/>
    <col min="3852" max="3852" width="38.28515625" customWidth="1"/>
    <col min="4097" max="4097" width="4.42578125" customWidth="1"/>
    <col min="4098" max="4098" width="43.42578125" customWidth="1"/>
    <col min="4099" max="4099" width="6.85546875" customWidth="1"/>
    <col min="4100" max="4100" width="9" bestFit="1" customWidth="1"/>
    <col min="4101" max="4101" width="8.28515625" bestFit="1" customWidth="1"/>
    <col min="4102" max="4102" width="10.5703125" customWidth="1"/>
    <col min="4103" max="4103" width="15.140625" customWidth="1"/>
    <col min="4104" max="4104" width="4" customWidth="1"/>
    <col min="4108" max="4108" width="38.28515625" customWidth="1"/>
    <col min="4353" max="4353" width="4.42578125" customWidth="1"/>
    <col min="4354" max="4354" width="43.42578125" customWidth="1"/>
    <col min="4355" max="4355" width="6.85546875" customWidth="1"/>
    <col min="4356" max="4356" width="9" bestFit="1" customWidth="1"/>
    <col min="4357" max="4357" width="8.28515625" bestFit="1" customWidth="1"/>
    <col min="4358" max="4358" width="10.5703125" customWidth="1"/>
    <col min="4359" max="4359" width="15.140625" customWidth="1"/>
    <col min="4360" max="4360" width="4" customWidth="1"/>
    <col min="4364" max="4364" width="38.28515625" customWidth="1"/>
    <col min="4609" max="4609" width="4.42578125" customWidth="1"/>
    <col min="4610" max="4610" width="43.42578125" customWidth="1"/>
    <col min="4611" max="4611" width="6.85546875" customWidth="1"/>
    <col min="4612" max="4612" width="9" bestFit="1" customWidth="1"/>
    <col min="4613" max="4613" width="8.28515625" bestFit="1" customWidth="1"/>
    <col min="4614" max="4614" width="10.5703125" customWidth="1"/>
    <col min="4615" max="4615" width="15.140625" customWidth="1"/>
    <col min="4616" max="4616" width="4" customWidth="1"/>
    <col min="4620" max="4620" width="38.28515625" customWidth="1"/>
    <col min="4865" max="4865" width="4.42578125" customWidth="1"/>
    <col min="4866" max="4866" width="43.42578125" customWidth="1"/>
    <col min="4867" max="4867" width="6.85546875" customWidth="1"/>
    <col min="4868" max="4868" width="9" bestFit="1" customWidth="1"/>
    <col min="4869" max="4869" width="8.28515625" bestFit="1" customWidth="1"/>
    <col min="4870" max="4870" width="10.5703125" customWidth="1"/>
    <col min="4871" max="4871" width="15.140625" customWidth="1"/>
    <col min="4872" max="4872" width="4" customWidth="1"/>
    <col min="4876" max="4876" width="38.28515625" customWidth="1"/>
    <col min="5121" max="5121" width="4.42578125" customWidth="1"/>
    <col min="5122" max="5122" width="43.42578125" customWidth="1"/>
    <col min="5123" max="5123" width="6.85546875" customWidth="1"/>
    <col min="5124" max="5124" width="9" bestFit="1" customWidth="1"/>
    <col min="5125" max="5125" width="8.28515625" bestFit="1" customWidth="1"/>
    <col min="5126" max="5126" width="10.5703125" customWidth="1"/>
    <col min="5127" max="5127" width="15.140625" customWidth="1"/>
    <col min="5128" max="5128" width="4" customWidth="1"/>
    <col min="5132" max="5132" width="38.28515625" customWidth="1"/>
    <col min="5377" max="5377" width="4.42578125" customWidth="1"/>
    <col min="5378" max="5378" width="43.42578125" customWidth="1"/>
    <col min="5379" max="5379" width="6.85546875" customWidth="1"/>
    <col min="5380" max="5380" width="9" bestFit="1" customWidth="1"/>
    <col min="5381" max="5381" width="8.28515625" bestFit="1" customWidth="1"/>
    <col min="5382" max="5382" width="10.5703125" customWidth="1"/>
    <col min="5383" max="5383" width="15.140625" customWidth="1"/>
    <col min="5384" max="5384" width="4" customWidth="1"/>
    <col min="5388" max="5388" width="38.28515625" customWidth="1"/>
    <col min="5633" max="5633" width="4.42578125" customWidth="1"/>
    <col min="5634" max="5634" width="43.42578125" customWidth="1"/>
    <col min="5635" max="5635" width="6.85546875" customWidth="1"/>
    <col min="5636" max="5636" width="9" bestFit="1" customWidth="1"/>
    <col min="5637" max="5637" width="8.28515625" bestFit="1" customWidth="1"/>
    <col min="5638" max="5638" width="10.5703125" customWidth="1"/>
    <col min="5639" max="5639" width="15.140625" customWidth="1"/>
    <col min="5640" max="5640" width="4" customWidth="1"/>
    <col min="5644" max="5644" width="38.28515625" customWidth="1"/>
    <col min="5889" max="5889" width="4.42578125" customWidth="1"/>
    <col min="5890" max="5890" width="43.42578125" customWidth="1"/>
    <col min="5891" max="5891" width="6.85546875" customWidth="1"/>
    <col min="5892" max="5892" width="9" bestFit="1" customWidth="1"/>
    <col min="5893" max="5893" width="8.28515625" bestFit="1" customWidth="1"/>
    <col min="5894" max="5894" width="10.5703125" customWidth="1"/>
    <col min="5895" max="5895" width="15.140625" customWidth="1"/>
    <col min="5896" max="5896" width="4" customWidth="1"/>
    <col min="5900" max="5900" width="38.28515625" customWidth="1"/>
    <col min="6145" max="6145" width="4.42578125" customWidth="1"/>
    <col min="6146" max="6146" width="43.42578125" customWidth="1"/>
    <col min="6147" max="6147" width="6.85546875" customWidth="1"/>
    <col min="6148" max="6148" width="9" bestFit="1" customWidth="1"/>
    <col min="6149" max="6149" width="8.28515625" bestFit="1" customWidth="1"/>
    <col min="6150" max="6150" width="10.5703125" customWidth="1"/>
    <col min="6151" max="6151" width="15.140625" customWidth="1"/>
    <col min="6152" max="6152" width="4" customWidth="1"/>
    <col min="6156" max="6156" width="38.28515625" customWidth="1"/>
    <col min="6401" max="6401" width="4.42578125" customWidth="1"/>
    <col min="6402" max="6402" width="43.42578125" customWidth="1"/>
    <col min="6403" max="6403" width="6.85546875" customWidth="1"/>
    <col min="6404" max="6404" width="9" bestFit="1" customWidth="1"/>
    <col min="6405" max="6405" width="8.28515625" bestFit="1" customWidth="1"/>
    <col min="6406" max="6406" width="10.5703125" customWidth="1"/>
    <col min="6407" max="6407" width="15.140625" customWidth="1"/>
    <col min="6408" max="6408" width="4" customWidth="1"/>
    <col min="6412" max="6412" width="38.28515625" customWidth="1"/>
    <col min="6657" max="6657" width="4.42578125" customWidth="1"/>
    <col min="6658" max="6658" width="43.42578125" customWidth="1"/>
    <col min="6659" max="6659" width="6.85546875" customWidth="1"/>
    <col min="6660" max="6660" width="9" bestFit="1" customWidth="1"/>
    <col min="6661" max="6661" width="8.28515625" bestFit="1" customWidth="1"/>
    <col min="6662" max="6662" width="10.5703125" customWidth="1"/>
    <col min="6663" max="6663" width="15.140625" customWidth="1"/>
    <col min="6664" max="6664" width="4" customWidth="1"/>
    <col min="6668" max="6668" width="38.28515625" customWidth="1"/>
    <col min="6913" max="6913" width="4.42578125" customWidth="1"/>
    <col min="6914" max="6914" width="43.42578125" customWidth="1"/>
    <col min="6915" max="6915" width="6.85546875" customWidth="1"/>
    <col min="6916" max="6916" width="9" bestFit="1" customWidth="1"/>
    <col min="6917" max="6917" width="8.28515625" bestFit="1" customWidth="1"/>
    <col min="6918" max="6918" width="10.5703125" customWidth="1"/>
    <col min="6919" max="6919" width="15.140625" customWidth="1"/>
    <col min="6920" max="6920" width="4" customWidth="1"/>
    <col min="6924" max="6924" width="38.28515625" customWidth="1"/>
    <col min="7169" max="7169" width="4.42578125" customWidth="1"/>
    <col min="7170" max="7170" width="43.42578125" customWidth="1"/>
    <col min="7171" max="7171" width="6.85546875" customWidth="1"/>
    <col min="7172" max="7172" width="9" bestFit="1" customWidth="1"/>
    <col min="7173" max="7173" width="8.28515625" bestFit="1" customWidth="1"/>
    <col min="7174" max="7174" width="10.5703125" customWidth="1"/>
    <col min="7175" max="7175" width="15.140625" customWidth="1"/>
    <col min="7176" max="7176" width="4" customWidth="1"/>
    <col min="7180" max="7180" width="38.28515625" customWidth="1"/>
    <col min="7425" max="7425" width="4.42578125" customWidth="1"/>
    <col min="7426" max="7426" width="43.42578125" customWidth="1"/>
    <col min="7427" max="7427" width="6.85546875" customWidth="1"/>
    <col min="7428" max="7428" width="9" bestFit="1" customWidth="1"/>
    <col min="7429" max="7429" width="8.28515625" bestFit="1" customWidth="1"/>
    <col min="7430" max="7430" width="10.5703125" customWidth="1"/>
    <col min="7431" max="7431" width="15.140625" customWidth="1"/>
    <col min="7432" max="7432" width="4" customWidth="1"/>
    <col min="7436" max="7436" width="38.28515625" customWidth="1"/>
    <col min="7681" max="7681" width="4.42578125" customWidth="1"/>
    <col min="7682" max="7682" width="43.42578125" customWidth="1"/>
    <col min="7683" max="7683" width="6.85546875" customWidth="1"/>
    <col min="7684" max="7684" width="9" bestFit="1" customWidth="1"/>
    <col min="7685" max="7685" width="8.28515625" bestFit="1" customWidth="1"/>
    <col min="7686" max="7686" width="10.5703125" customWidth="1"/>
    <col min="7687" max="7687" width="15.140625" customWidth="1"/>
    <col min="7688" max="7688" width="4" customWidth="1"/>
    <col min="7692" max="7692" width="38.28515625" customWidth="1"/>
    <col min="7937" max="7937" width="4.42578125" customWidth="1"/>
    <col min="7938" max="7938" width="43.42578125" customWidth="1"/>
    <col min="7939" max="7939" width="6.85546875" customWidth="1"/>
    <col min="7940" max="7940" width="9" bestFit="1" customWidth="1"/>
    <col min="7941" max="7941" width="8.28515625" bestFit="1" customWidth="1"/>
    <col min="7942" max="7942" width="10.5703125" customWidth="1"/>
    <col min="7943" max="7943" width="15.140625" customWidth="1"/>
    <col min="7944" max="7944" width="4" customWidth="1"/>
    <col min="7948" max="7948" width="38.28515625" customWidth="1"/>
    <col min="8193" max="8193" width="4.42578125" customWidth="1"/>
    <col min="8194" max="8194" width="43.42578125" customWidth="1"/>
    <col min="8195" max="8195" width="6.85546875" customWidth="1"/>
    <col min="8196" max="8196" width="9" bestFit="1" customWidth="1"/>
    <col min="8197" max="8197" width="8.28515625" bestFit="1" customWidth="1"/>
    <col min="8198" max="8198" width="10.5703125" customWidth="1"/>
    <col min="8199" max="8199" width="15.140625" customWidth="1"/>
    <col min="8200" max="8200" width="4" customWidth="1"/>
    <col min="8204" max="8204" width="38.28515625" customWidth="1"/>
    <col min="8449" max="8449" width="4.42578125" customWidth="1"/>
    <col min="8450" max="8450" width="43.42578125" customWidth="1"/>
    <col min="8451" max="8451" width="6.85546875" customWidth="1"/>
    <col min="8452" max="8452" width="9" bestFit="1" customWidth="1"/>
    <col min="8453" max="8453" width="8.28515625" bestFit="1" customWidth="1"/>
    <col min="8454" max="8454" width="10.5703125" customWidth="1"/>
    <col min="8455" max="8455" width="15.140625" customWidth="1"/>
    <col min="8456" max="8456" width="4" customWidth="1"/>
    <col min="8460" max="8460" width="38.28515625" customWidth="1"/>
    <col min="8705" max="8705" width="4.42578125" customWidth="1"/>
    <col min="8706" max="8706" width="43.42578125" customWidth="1"/>
    <col min="8707" max="8707" width="6.85546875" customWidth="1"/>
    <col min="8708" max="8708" width="9" bestFit="1" customWidth="1"/>
    <col min="8709" max="8709" width="8.28515625" bestFit="1" customWidth="1"/>
    <col min="8710" max="8710" width="10.5703125" customWidth="1"/>
    <col min="8711" max="8711" width="15.140625" customWidth="1"/>
    <col min="8712" max="8712" width="4" customWidth="1"/>
    <col min="8716" max="8716" width="38.28515625" customWidth="1"/>
    <col min="8961" max="8961" width="4.42578125" customWidth="1"/>
    <col min="8962" max="8962" width="43.42578125" customWidth="1"/>
    <col min="8963" max="8963" width="6.85546875" customWidth="1"/>
    <col min="8964" max="8964" width="9" bestFit="1" customWidth="1"/>
    <col min="8965" max="8965" width="8.28515625" bestFit="1" customWidth="1"/>
    <col min="8966" max="8966" width="10.5703125" customWidth="1"/>
    <col min="8967" max="8967" width="15.140625" customWidth="1"/>
    <col min="8968" max="8968" width="4" customWidth="1"/>
    <col min="8972" max="8972" width="38.28515625" customWidth="1"/>
    <col min="9217" max="9217" width="4.42578125" customWidth="1"/>
    <col min="9218" max="9218" width="43.42578125" customWidth="1"/>
    <col min="9219" max="9219" width="6.85546875" customWidth="1"/>
    <col min="9220" max="9220" width="9" bestFit="1" customWidth="1"/>
    <col min="9221" max="9221" width="8.28515625" bestFit="1" customWidth="1"/>
    <col min="9222" max="9222" width="10.5703125" customWidth="1"/>
    <col min="9223" max="9223" width="15.140625" customWidth="1"/>
    <col min="9224" max="9224" width="4" customWidth="1"/>
    <col min="9228" max="9228" width="38.28515625" customWidth="1"/>
    <col min="9473" max="9473" width="4.42578125" customWidth="1"/>
    <col min="9474" max="9474" width="43.42578125" customWidth="1"/>
    <col min="9475" max="9475" width="6.85546875" customWidth="1"/>
    <col min="9476" max="9476" width="9" bestFit="1" customWidth="1"/>
    <col min="9477" max="9477" width="8.28515625" bestFit="1" customWidth="1"/>
    <col min="9478" max="9478" width="10.5703125" customWidth="1"/>
    <col min="9479" max="9479" width="15.140625" customWidth="1"/>
    <col min="9480" max="9480" width="4" customWidth="1"/>
    <col min="9484" max="9484" width="38.28515625" customWidth="1"/>
    <col min="9729" max="9729" width="4.42578125" customWidth="1"/>
    <col min="9730" max="9730" width="43.42578125" customWidth="1"/>
    <col min="9731" max="9731" width="6.85546875" customWidth="1"/>
    <col min="9732" max="9732" width="9" bestFit="1" customWidth="1"/>
    <col min="9733" max="9733" width="8.28515625" bestFit="1" customWidth="1"/>
    <col min="9734" max="9734" width="10.5703125" customWidth="1"/>
    <col min="9735" max="9735" width="15.140625" customWidth="1"/>
    <col min="9736" max="9736" width="4" customWidth="1"/>
    <col min="9740" max="9740" width="38.28515625" customWidth="1"/>
    <col min="9985" max="9985" width="4.42578125" customWidth="1"/>
    <col min="9986" max="9986" width="43.42578125" customWidth="1"/>
    <col min="9987" max="9987" width="6.85546875" customWidth="1"/>
    <col min="9988" max="9988" width="9" bestFit="1" customWidth="1"/>
    <col min="9989" max="9989" width="8.28515625" bestFit="1" customWidth="1"/>
    <col min="9990" max="9990" width="10.5703125" customWidth="1"/>
    <col min="9991" max="9991" width="15.140625" customWidth="1"/>
    <col min="9992" max="9992" width="4" customWidth="1"/>
    <col min="9996" max="9996" width="38.28515625" customWidth="1"/>
    <col min="10241" max="10241" width="4.42578125" customWidth="1"/>
    <col min="10242" max="10242" width="43.42578125" customWidth="1"/>
    <col min="10243" max="10243" width="6.85546875" customWidth="1"/>
    <col min="10244" max="10244" width="9" bestFit="1" customWidth="1"/>
    <col min="10245" max="10245" width="8.28515625" bestFit="1" customWidth="1"/>
    <col min="10246" max="10246" width="10.5703125" customWidth="1"/>
    <col min="10247" max="10247" width="15.140625" customWidth="1"/>
    <col min="10248" max="10248" width="4" customWidth="1"/>
    <col min="10252" max="10252" width="38.28515625" customWidth="1"/>
    <col min="10497" max="10497" width="4.42578125" customWidth="1"/>
    <col min="10498" max="10498" width="43.42578125" customWidth="1"/>
    <col min="10499" max="10499" width="6.85546875" customWidth="1"/>
    <col min="10500" max="10500" width="9" bestFit="1" customWidth="1"/>
    <col min="10501" max="10501" width="8.28515625" bestFit="1" customWidth="1"/>
    <col min="10502" max="10502" width="10.5703125" customWidth="1"/>
    <col min="10503" max="10503" width="15.140625" customWidth="1"/>
    <col min="10504" max="10504" width="4" customWidth="1"/>
    <col min="10508" max="10508" width="38.28515625" customWidth="1"/>
    <col min="10753" max="10753" width="4.42578125" customWidth="1"/>
    <col min="10754" max="10754" width="43.42578125" customWidth="1"/>
    <col min="10755" max="10755" width="6.85546875" customWidth="1"/>
    <col min="10756" max="10756" width="9" bestFit="1" customWidth="1"/>
    <col min="10757" max="10757" width="8.28515625" bestFit="1" customWidth="1"/>
    <col min="10758" max="10758" width="10.5703125" customWidth="1"/>
    <col min="10759" max="10759" width="15.140625" customWidth="1"/>
    <col min="10760" max="10760" width="4" customWidth="1"/>
    <col min="10764" max="10764" width="38.28515625" customWidth="1"/>
    <col min="11009" max="11009" width="4.42578125" customWidth="1"/>
    <col min="11010" max="11010" width="43.42578125" customWidth="1"/>
    <col min="11011" max="11011" width="6.85546875" customWidth="1"/>
    <col min="11012" max="11012" width="9" bestFit="1" customWidth="1"/>
    <col min="11013" max="11013" width="8.28515625" bestFit="1" customWidth="1"/>
    <col min="11014" max="11014" width="10.5703125" customWidth="1"/>
    <col min="11015" max="11015" width="15.140625" customWidth="1"/>
    <col min="11016" max="11016" width="4" customWidth="1"/>
    <col min="11020" max="11020" width="38.28515625" customWidth="1"/>
    <col min="11265" max="11265" width="4.42578125" customWidth="1"/>
    <col min="11266" max="11266" width="43.42578125" customWidth="1"/>
    <col min="11267" max="11267" width="6.85546875" customWidth="1"/>
    <col min="11268" max="11268" width="9" bestFit="1" customWidth="1"/>
    <col min="11269" max="11269" width="8.28515625" bestFit="1" customWidth="1"/>
    <col min="11270" max="11270" width="10.5703125" customWidth="1"/>
    <col min="11271" max="11271" width="15.140625" customWidth="1"/>
    <col min="11272" max="11272" width="4" customWidth="1"/>
    <col min="11276" max="11276" width="38.28515625" customWidth="1"/>
    <col min="11521" max="11521" width="4.42578125" customWidth="1"/>
    <col min="11522" max="11522" width="43.42578125" customWidth="1"/>
    <col min="11523" max="11523" width="6.85546875" customWidth="1"/>
    <col min="11524" max="11524" width="9" bestFit="1" customWidth="1"/>
    <col min="11525" max="11525" width="8.28515625" bestFit="1" customWidth="1"/>
    <col min="11526" max="11526" width="10.5703125" customWidth="1"/>
    <col min="11527" max="11527" width="15.140625" customWidth="1"/>
    <col min="11528" max="11528" width="4" customWidth="1"/>
    <col min="11532" max="11532" width="38.28515625" customWidth="1"/>
    <col min="11777" max="11777" width="4.42578125" customWidth="1"/>
    <col min="11778" max="11778" width="43.42578125" customWidth="1"/>
    <col min="11779" max="11779" width="6.85546875" customWidth="1"/>
    <col min="11780" max="11780" width="9" bestFit="1" customWidth="1"/>
    <col min="11781" max="11781" width="8.28515625" bestFit="1" customWidth="1"/>
    <col min="11782" max="11782" width="10.5703125" customWidth="1"/>
    <col min="11783" max="11783" width="15.140625" customWidth="1"/>
    <col min="11784" max="11784" width="4" customWidth="1"/>
    <col min="11788" max="11788" width="38.28515625" customWidth="1"/>
    <col min="12033" max="12033" width="4.42578125" customWidth="1"/>
    <col min="12034" max="12034" width="43.42578125" customWidth="1"/>
    <col min="12035" max="12035" width="6.85546875" customWidth="1"/>
    <col min="12036" max="12036" width="9" bestFit="1" customWidth="1"/>
    <col min="12037" max="12037" width="8.28515625" bestFit="1" customWidth="1"/>
    <col min="12038" max="12038" width="10.5703125" customWidth="1"/>
    <col min="12039" max="12039" width="15.140625" customWidth="1"/>
    <col min="12040" max="12040" width="4" customWidth="1"/>
    <col min="12044" max="12044" width="38.28515625" customWidth="1"/>
    <col min="12289" max="12289" width="4.42578125" customWidth="1"/>
    <col min="12290" max="12290" width="43.42578125" customWidth="1"/>
    <col min="12291" max="12291" width="6.85546875" customWidth="1"/>
    <col min="12292" max="12292" width="9" bestFit="1" customWidth="1"/>
    <col min="12293" max="12293" width="8.28515625" bestFit="1" customWidth="1"/>
    <col min="12294" max="12294" width="10.5703125" customWidth="1"/>
    <col min="12295" max="12295" width="15.140625" customWidth="1"/>
    <col min="12296" max="12296" width="4" customWidth="1"/>
    <col min="12300" max="12300" width="38.28515625" customWidth="1"/>
    <col min="12545" max="12545" width="4.42578125" customWidth="1"/>
    <col min="12546" max="12546" width="43.42578125" customWidth="1"/>
    <col min="12547" max="12547" width="6.85546875" customWidth="1"/>
    <col min="12548" max="12548" width="9" bestFit="1" customWidth="1"/>
    <col min="12549" max="12549" width="8.28515625" bestFit="1" customWidth="1"/>
    <col min="12550" max="12550" width="10.5703125" customWidth="1"/>
    <col min="12551" max="12551" width="15.140625" customWidth="1"/>
    <col min="12552" max="12552" width="4" customWidth="1"/>
    <col min="12556" max="12556" width="38.28515625" customWidth="1"/>
    <col min="12801" max="12801" width="4.42578125" customWidth="1"/>
    <col min="12802" max="12802" width="43.42578125" customWidth="1"/>
    <col min="12803" max="12803" width="6.85546875" customWidth="1"/>
    <col min="12804" max="12804" width="9" bestFit="1" customWidth="1"/>
    <col min="12805" max="12805" width="8.28515625" bestFit="1" customWidth="1"/>
    <col min="12806" max="12806" width="10.5703125" customWidth="1"/>
    <col min="12807" max="12807" width="15.140625" customWidth="1"/>
    <col min="12808" max="12808" width="4" customWidth="1"/>
    <col min="12812" max="12812" width="38.28515625" customWidth="1"/>
    <col min="13057" max="13057" width="4.42578125" customWidth="1"/>
    <col min="13058" max="13058" width="43.42578125" customWidth="1"/>
    <col min="13059" max="13059" width="6.85546875" customWidth="1"/>
    <col min="13060" max="13060" width="9" bestFit="1" customWidth="1"/>
    <col min="13061" max="13061" width="8.28515625" bestFit="1" customWidth="1"/>
    <col min="13062" max="13062" width="10.5703125" customWidth="1"/>
    <col min="13063" max="13063" width="15.140625" customWidth="1"/>
    <col min="13064" max="13064" width="4" customWidth="1"/>
    <col min="13068" max="13068" width="38.28515625" customWidth="1"/>
    <col min="13313" max="13313" width="4.42578125" customWidth="1"/>
    <col min="13314" max="13314" width="43.42578125" customWidth="1"/>
    <col min="13315" max="13315" width="6.85546875" customWidth="1"/>
    <col min="13316" max="13316" width="9" bestFit="1" customWidth="1"/>
    <col min="13317" max="13317" width="8.28515625" bestFit="1" customWidth="1"/>
    <col min="13318" max="13318" width="10.5703125" customWidth="1"/>
    <col min="13319" max="13319" width="15.140625" customWidth="1"/>
    <col min="13320" max="13320" width="4" customWidth="1"/>
    <col min="13324" max="13324" width="38.28515625" customWidth="1"/>
    <col min="13569" max="13569" width="4.42578125" customWidth="1"/>
    <col min="13570" max="13570" width="43.42578125" customWidth="1"/>
    <col min="13571" max="13571" width="6.85546875" customWidth="1"/>
    <col min="13572" max="13572" width="9" bestFit="1" customWidth="1"/>
    <col min="13573" max="13573" width="8.28515625" bestFit="1" customWidth="1"/>
    <col min="13574" max="13574" width="10.5703125" customWidth="1"/>
    <col min="13575" max="13575" width="15.140625" customWidth="1"/>
    <col min="13576" max="13576" width="4" customWidth="1"/>
    <col min="13580" max="13580" width="38.28515625" customWidth="1"/>
    <col min="13825" max="13825" width="4.42578125" customWidth="1"/>
    <col min="13826" max="13826" width="43.42578125" customWidth="1"/>
    <col min="13827" max="13827" width="6.85546875" customWidth="1"/>
    <col min="13828" max="13828" width="9" bestFit="1" customWidth="1"/>
    <col min="13829" max="13829" width="8.28515625" bestFit="1" customWidth="1"/>
    <col min="13830" max="13830" width="10.5703125" customWidth="1"/>
    <col min="13831" max="13831" width="15.140625" customWidth="1"/>
    <col min="13832" max="13832" width="4" customWidth="1"/>
    <col min="13836" max="13836" width="38.28515625" customWidth="1"/>
    <col min="14081" max="14081" width="4.42578125" customWidth="1"/>
    <col min="14082" max="14082" width="43.42578125" customWidth="1"/>
    <col min="14083" max="14083" width="6.85546875" customWidth="1"/>
    <col min="14084" max="14084" width="9" bestFit="1" customWidth="1"/>
    <col min="14085" max="14085" width="8.28515625" bestFit="1" customWidth="1"/>
    <col min="14086" max="14086" width="10.5703125" customWidth="1"/>
    <col min="14087" max="14087" width="15.140625" customWidth="1"/>
    <col min="14088" max="14088" width="4" customWidth="1"/>
    <col min="14092" max="14092" width="38.28515625" customWidth="1"/>
    <col min="14337" max="14337" width="4.42578125" customWidth="1"/>
    <col min="14338" max="14338" width="43.42578125" customWidth="1"/>
    <col min="14339" max="14339" width="6.85546875" customWidth="1"/>
    <col min="14340" max="14340" width="9" bestFit="1" customWidth="1"/>
    <col min="14341" max="14341" width="8.28515625" bestFit="1" customWidth="1"/>
    <col min="14342" max="14342" width="10.5703125" customWidth="1"/>
    <col min="14343" max="14343" width="15.140625" customWidth="1"/>
    <col min="14344" max="14344" width="4" customWidth="1"/>
    <col min="14348" max="14348" width="38.28515625" customWidth="1"/>
    <col min="14593" max="14593" width="4.42578125" customWidth="1"/>
    <col min="14594" max="14594" width="43.42578125" customWidth="1"/>
    <col min="14595" max="14595" width="6.85546875" customWidth="1"/>
    <col min="14596" max="14596" width="9" bestFit="1" customWidth="1"/>
    <col min="14597" max="14597" width="8.28515625" bestFit="1" customWidth="1"/>
    <col min="14598" max="14598" width="10.5703125" customWidth="1"/>
    <col min="14599" max="14599" width="15.140625" customWidth="1"/>
    <col min="14600" max="14600" width="4" customWidth="1"/>
    <col min="14604" max="14604" width="38.28515625" customWidth="1"/>
    <col min="14849" max="14849" width="4.42578125" customWidth="1"/>
    <col min="14850" max="14850" width="43.42578125" customWidth="1"/>
    <col min="14851" max="14851" width="6.85546875" customWidth="1"/>
    <col min="14852" max="14852" width="9" bestFit="1" customWidth="1"/>
    <col min="14853" max="14853" width="8.28515625" bestFit="1" customWidth="1"/>
    <col min="14854" max="14854" width="10.5703125" customWidth="1"/>
    <col min="14855" max="14855" width="15.140625" customWidth="1"/>
    <col min="14856" max="14856" width="4" customWidth="1"/>
    <col min="14860" max="14860" width="38.28515625" customWidth="1"/>
    <col min="15105" max="15105" width="4.42578125" customWidth="1"/>
    <col min="15106" max="15106" width="43.42578125" customWidth="1"/>
    <col min="15107" max="15107" width="6.85546875" customWidth="1"/>
    <col min="15108" max="15108" width="9" bestFit="1" customWidth="1"/>
    <col min="15109" max="15109" width="8.28515625" bestFit="1" customWidth="1"/>
    <col min="15110" max="15110" width="10.5703125" customWidth="1"/>
    <col min="15111" max="15111" width="15.140625" customWidth="1"/>
    <col min="15112" max="15112" width="4" customWidth="1"/>
    <col min="15116" max="15116" width="38.28515625" customWidth="1"/>
    <col min="15361" max="15361" width="4.42578125" customWidth="1"/>
    <col min="15362" max="15362" width="43.42578125" customWidth="1"/>
    <col min="15363" max="15363" width="6.85546875" customWidth="1"/>
    <col min="15364" max="15364" width="9" bestFit="1" customWidth="1"/>
    <col min="15365" max="15365" width="8.28515625" bestFit="1" customWidth="1"/>
    <col min="15366" max="15366" width="10.5703125" customWidth="1"/>
    <col min="15367" max="15367" width="15.140625" customWidth="1"/>
    <col min="15368" max="15368" width="4" customWidth="1"/>
    <col min="15372" max="15372" width="38.28515625" customWidth="1"/>
    <col min="15617" max="15617" width="4.42578125" customWidth="1"/>
    <col min="15618" max="15618" width="43.42578125" customWidth="1"/>
    <col min="15619" max="15619" width="6.85546875" customWidth="1"/>
    <col min="15620" max="15620" width="9" bestFit="1" customWidth="1"/>
    <col min="15621" max="15621" width="8.28515625" bestFit="1" customWidth="1"/>
    <col min="15622" max="15622" width="10.5703125" customWidth="1"/>
    <col min="15623" max="15623" width="15.140625" customWidth="1"/>
    <col min="15624" max="15624" width="4" customWidth="1"/>
    <col min="15628" max="15628" width="38.28515625" customWidth="1"/>
    <col min="15873" max="15873" width="4.42578125" customWidth="1"/>
    <col min="15874" max="15874" width="43.42578125" customWidth="1"/>
    <col min="15875" max="15875" width="6.85546875" customWidth="1"/>
    <col min="15876" max="15876" width="9" bestFit="1" customWidth="1"/>
    <col min="15877" max="15877" width="8.28515625" bestFit="1" customWidth="1"/>
    <col min="15878" max="15878" width="10.5703125" customWidth="1"/>
    <col min="15879" max="15879" width="15.140625" customWidth="1"/>
    <col min="15880" max="15880" width="4" customWidth="1"/>
    <col min="15884" max="15884" width="38.28515625" customWidth="1"/>
    <col min="16129" max="16129" width="4.42578125" customWidth="1"/>
    <col min="16130" max="16130" width="43.42578125" customWidth="1"/>
    <col min="16131" max="16131" width="6.85546875" customWidth="1"/>
    <col min="16132" max="16132" width="9" bestFit="1" customWidth="1"/>
    <col min="16133" max="16133" width="8.28515625" bestFit="1" customWidth="1"/>
    <col min="16134" max="16134" width="10.5703125" customWidth="1"/>
    <col min="16135" max="16135" width="15.140625" customWidth="1"/>
    <col min="16136" max="16136" width="4" customWidth="1"/>
    <col min="16140" max="16140" width="38.28515625" customWidth="1"/>
  </cols>
  <sheetData>
    <row r="1" spans="1:13" ht="18" customHeight="1">
      <c r="A1" s="1300"/>
      <c r="B1" s="1301"/>
      <c r="C1" s="1301"/>
      <c r="D1" s="1302"/>
      <c r="E1" s="1301"/>
      <c r="F1" s="971"/>
      <c r="G1" s="971"/>
      <c r="H1" s="1301"/>
    </row>
    <row r="2" spans="1:13" ht="34.5" customHeight="1">
      <c r="B2" s="1303" t="s">
        <v>934</v>
      </c>
      <c r="C2" s="1303"/>
      <c r="D2" s="1303"/>
      <c r="E2" s="1303"/>
      <c r="F2" s="1303"/>
      <c r="G2" s="972"/>
      <c r="H2" s="62"/>
    </row>
    <row r="3" spans="1:13" ht="15" customHeight="1">
      <c r="B3" s="1304"/>
      <c r="C3" s="62"/>
      <c r="D3" s="1305"/>
      <c r="E3" s="62"/>
      <c r="F3" s="972"/>
      <c r="G3" s="972"/>
      <c r="H3" s="62"/>
    </row>
    <row r="4" spans="1:13" ht="15" customHeight="1">
      <c r="B4" s="1304"/>
      <c r="C4" s="62"/>
      <c r="D4" s="1305"/>
      <c r="E4" s="62"/>
      <c r="F4" s="972"/>
      <c r="G4" s="972"/>
      <c r="H4" s="62"/>
      <c r="I4" s="220"/>
      <c r="J4" s="220"/>
      <c r="K4" s="220"/>
      <c r="L4" s="220"/>
      <c r="M4" s="220"/>
    </row>
    <row r="5" spans="1:13">
      <c r="A5" s="1306"/>
      <c r="B5" s="1307"/>
      <c r="C5" s="62"/>
      <c r="D5" s="1305"/>
      <c r="E5" s="62"/>
      <c r="F5" s="972"/>
      <c r="G5" s="972"/>
      <c r="H5" s="62"/>
      <c r="I5" s="220"/>
      <c r="J5" s="220"/>
      <c r="K5" s="220"/>
      <c r="L5" s="220"/>
      <c r="M5" s="220"/>
    </row>
    <row r="6" spans="1:13" ht="15.75">
      <c r="A6" s="1306" t="s">
        <v>933</v>
      </c>
      <c r="B6" s="1307" t="s">
        <v>932</v>
      </c>
      <c r="C6" s="1308"/>
      <c r="D6" s="1309"/>
      <c r="E6" s="1308"/>
      <c r="F6" s="973"/>
      <c r="G6" s="973"/>
      <c r="H6" s="1308"/>
      <c r="I6" s="220"/>
      <c r="J6" s="220"/>
      <c r="K6" s="220"/>
      <c r="L6" s="220"/>
      <c r="M6" s="220"/>
    </row>
    <row r="7" spans="1:13">
      <c r="A7" s="1306"/>
      <c r="B7" s="1307"/>
      <c r="C7" s="62"/>
      <c r="D7" s="1305"/>
      <c r="E7" s="62"/>
      <c r="F7" s="972"/>
      <c r="G7" s="972"/>
      <c r="H7" s="62"/>
      <c r="I7" s="220"/>
      <c r="J7" s="220"/>
      <c r="K7" s="220"/>
      <c r="L7" s="220"/>
      <c r="M7" s="220"/>
    </row>
    <row r="8" spans="1:13">
      <c r="A8" s="1310"/>
      <c r="B8" s="1311"/>
      <c r="C8" s="1311"/>
      <c r="D8" s="1312"/>
      <c r="E8" s="1311"/>
      <c r="F8" s="974"/>
      <c r="G8" s="974"/>
      <c r="H8" s="1311"/>
      <c r="I8" s="220"/>
      <c r="J8" s="220"/>
      <c r="K8" s="220"/>
      <c r="L8" s="220"/>
      <c r="M8" s="220"/>
    </row>
    <row r="9" spans="1:13">
      <c r="A9" s="247" t="s">
        <v>790</v>
      </c>
      <c r="B9" s="247" t="s">
        <v>775</v>
      </c>
      <c r="C9" s="246"/>
      <c r="D9" s="246"/>
      <c r="E9" s="246"/>
      <c r="F9" s="246"/>
      <c r="G9" s="246"/>
      <c r="H9" s="246"/>
      <c r="I9" s="220"/>
      <c r="J9" s="220"/>
      <c r="K9" s="220"/>
      <c r="L9" s="220"/>
      <c r="M9" s="220"/>
    </row>
    <row r="10" spans="1:13">
      <c r="A10" s="228"/>
      <c r="B10" s="228"/>
      <c r="C10" s="226"/>
      <c r="D10" s="226"/>
      <c r="E10" s="226"/>
      <c r="F10" s="226"/>
      <c r="G10" s="226"/>
      <c r="H10" s="226"/>
      <c r="I10" s="220"/>
      <c r="J10" s="220"/>
      <c r="K10" s="220"/>
      <c r="L10" s="220"/>
      <c r="M10" s="220"/>
    </row>
    <row r="11" spans="1:13" ht="25.5">
      <c r="A11" s="1313" t="s">
        <v>286</v>
      </c>
      <c r="B11" s="267" t="s">
        <v>931</v>
      </c>
      <c r="C11" s="1314"/>
      <c r="D11" s="1314"/>
      <c r="E11" s="1314"/>
      <c r="F11" s="962"/>
      <c r="G11" s="962"/>
      <c r="H11" s="1315"/>
      <c r="I11" s="220"/>
      <c r="J11" s="220"/>
      <c r="K11" s="220"/>
      <c r="L11" s="220"/>
      <c r="M11" s="220"/>
    </row>
    <row r="12" spans="1:13" ht="89.25">
      <c r="A12" s="266"/>
      <c r="B12" s="255" t="s">
        <v>930</v>
      </c>
      <c r="C12" s="1315"/>
      <c r="D12" s="229"/>
      <c r="E12" s="1315"/>
      <c r="F12" s="962"/>
      <c r="G12" s="962"/>
      <c r="H12" s="1315"/>
      <c r="I12" s="220"/>
      <c r="J12" s="220"/>
      <c r="K12" s="220"/>
      <c r="L12" s="220"/>
      <c r="M12" s="220"/>
    </row>
    <row r="13" spans="1:13" ht="25.5">
      <c r="A13" s="266"/>
      <c r="B13" s="255" t="s">
        <v>929</v>
      </c>
      <c r="C13" s="1315"/>
      <c r="D13" s="229"/>
      <c r="E13" s="1315"/>
      <c r="F13" s="962"/>
      <c r="G13" s="962"/>
      <c r="H13" s="1315"/>
      <c r="I13" s="220"/>
      <c r="J13" s="220"/>
      <c r="K13" s="220"/>
      <c r="L13" s="220"/>
      <c r="M13" s="220"/>
    </row>
    <row r="14" spans="1:13" ht="51">
      <c r="A14" s="264"/>
      <c r="B14" s="255" t="s">
        <v>928</v>
      </c>
      <c r="C14" s="1315"/>
      <c r="D14" s="229"/>
      <c r="E14" s="1315"/>
      <c r="F14" s="962"/>
      <c r="G14" s="962"/>
      <c r="H14" s="1315"/>
      <c r="I14" s="220"/>
      <c r="J14" s="220"/>
      <c r="K14" s="220"/>
      <c r="L14" s="220"/>
      <c r="M14" s="220"/>
    </row>
    <row r="15" spans="1:13" ht="38.25">
      <c r="A15" s="264"/>
      <c r="B15" s="255" t="s">
        <v>927</v>
      </c>
      <c r="C15" s="1316" t="s">
        <v>95</v>
      </c>
      <c r="D15" s="245">
        <v>105</v>
      </c>
      <c r="E15" s="1316" t="s">
        <v>589</v>
      </c>
      <c r="F15" s="963"/>
      <c r="G15" s="963">
        <f>D15*F15</f>
        <v>0</v>
      </c>
      <c r="H15" s="1317"/>
      <c r="I15" s="220"/>
      <c r="J15" s="220"/>
      <c r="K15" s="220"/>
      <c r="L15" s="220"/>
      <c r="M15" s="220"/>
    </row>
    <row r="16" spans="1:13">
      <c r="A16" s="264"/>
      <c r="B16" s="255"/>
      <c r="C16" s="132"/>
      <c r="D16" s="231"/>
      <c r="E16" s="132"/>
      <c r="F16" s="240"/>
      <c r="G16" s="240"/>
      <c r="H16" s="1318"/>
      <c r="I16" s="220"/>
      <c r="J16" s="220"/>
      <c r="K16" s="220"/>
      <c r="L16" s="220"/>
      <c r="M16" s="220"/>
    </row>
    <row r="17" spans="1:13" ht="51">
      <c r="A17" s="1313" t="s">
        <v>294</v>
      </c>
      <c r="B17" s="149" t="s">
        <v>926</v>
      </c>
      <c r="C17" s="132"/>
      <c r="D17" s="231"/>
      <c r="E17" s="132"/>
      <c r="F17" s="240"/>
      <c r="G17" s="240"/>
      <c r="H17" s="1318"/>
      <c r="I17" s="220"/>
      <c r="J17" s="220"/>
      <c r="K17" s="220"/>
      <c r="L17" s="220"/>
      <c r="M17" s="220"/>
    </row>
    <row r="18" spans="1:13" ht="51">
      <c r="A18" s="264"/>
      <c r="B18" s="255" t="s">
        <v>925</v>
      </c>
      <c r="C18" s="132"/>
      <c r="D18" s="231"/>
      <c r="E18" s="132"/>
      <c r="F18" s="240"/>
      <c r="G18" s="240"/>
      <c r="H18" s="1318"/>
      <c r="I18" s="220"/>
      <c r="J18" s="220"/>
      <c r="K18" s="220"/>
      <c r="L18" s="220"/>
      <c r="M18" s="220"/>
    </row>
    <row r="19" spans="1:13" ht="39" customHeight="1">
      <c r="A19" s="264"/>
      <c r="B19" s="265" t="s">
        <v>924</v>
      </c>
      <c r="C19" s="132"/>
      <c r="D19" s="231"/>
      <c r="E19" s="132"/>
      <c r="F19" s="240"/>
      <c r="G19" s="240"/>
      <c r="H19" s="1318"/>
      <c r="I19" s="220"/>
      <c r="J19" s="220"/>
      <c r="K19" s="220"/>
      <c r="L19" s="220"/>
      <c r="M19" s="220"/>
    </row>
    <row r="20" spans="1:13">
      <c r="A20" s="264"/>
      <c r="B20" s="255" t="s">
        <v>923</v>
      </c>
      <c r="C20" s="132"/>
      <c r="D20" s="231"/>
      <c r="E20" s="132"/>
      <c r="F20" s="240"/>
      <c r="G20" s="240"/>
      <c r="H20" s="1318"/>
      <c r="I20" s="220"/>
      <c r="J20" s="220"/>
      <c r="K20" s="220"/>
      <c r="L20" s="220"/>
      <c r="M20" s="220"/>
    </row>
    <row r="21" spans="1:13">
      <c r="A21" s="1319" t="s">
        <v>55</v>
      </c>
      <c r="B21" s="255" t="s">
        <v>922</v>
      </c>
      <c r="D21" s="964"/>
      <c r="F21" s="964"/>
      <c r="G21" s="964"/>
      <c r="I21" s="220"/>
      <c r="J21" s="220"/>
      <c r="K21" s="220"/>
      <c r="L21" s="220"/>
      <c r="M21" s="220"/>
    </row>
    <row r="22" spans="1:13" ht="51">
      <c r="A22" s="1313"/>
      <c r="B22" s="255" t="s">
        <v>921</v>
      </c>
      <c r="C22" s="1316" t="s">
        <v>106</v>
      </c>
      <c r="D22" s="244">
        <v>2</v>
      </c>
      <c r="E22" s="1316" t="s">
        <v>589</v>
      </c>
      <c r="F22" s="963"/>
      <c r="G22" s="963">
        <f>D22*F22</f>
        <v>0</v>
      </c>
      <c r="H22" s="1317"/>
      <c r="I22" s="220"/>
      <c r="J22" s="220"/>
      <c r="K22" s="220"/>
      <c r="L22" s="220"/>
      <c r="M22" s="220"/>
    </row>
    <row r="23" spans="1:13">
      <c r="A23" s="263"/>
      <c r="B23" s="255"/>
      <c r="C23" s="132"/>
      <c r="D23" s="231"/>
      <c r="E23" s="132"/>
      <c r="F23" s="240"/>
      <c r="G23" s="240"/>
      <c r="H23" s="1318"/>
      <c r="I23" s="220"/>
      <c r="J23" s="220"/>
      <c r="K23" s="220"/>
      <c r="L23" s="220"/>
      <c r="M23" s="220"/>
    </row>
    <row r="24" spans="1:13">
      <c r="A24" s="263"/>
      <c r="B24" s="255"/>
      <c r="C24" s="132"/>
      <c r="D24" s="231"/>
      <c r="E24" s="132"/>
      <c r="F24" s="240"/>
      <c r="G24" s="240"/>
      <c r="H24" s="1318"/>
      <c r="I24" s="220"/>
      <c r="J24" s="220"/>
      <c r="K24" s="220"/>
      <c r="L24" s="220"/>
      <c r="M24" s="220"/>
    </row>
    <row r="25" spans="1:13">
      <c r="A25" s="242" t="s">
        <v>790</v>
      </c>
      <c r="B25" s="242" t="s">
        <v>719</v>
      </c>
      <c r="C25" s="243"/>
      <c r="D25" s="243"/>
      <c r="E25" s="243"/>
      <c r="F25" s="243"/>
      <c r="G25" s="242">
        <f>SUM(G15:G22)</f>
        <v>0</v>
      </c>
      <c r="H25" s="961" t="s">
        <v>1680</v>
      </c>
      <c r="I25" s="220"/>
      <c r="J25" s="220"/>
      <c r="K25" s="220"/>
      <c r="L25" s="220"/>
      <c r="M25" s="220"/>
    </row>
    <row r="26" spans="1:13">
      <c r="A26" s="153"/>
      <c r="B26" s="230"/>
      <c r="C26" s="1320"/>
      <c r="D26" s="221"/>
      <c r="E26" s="132"/>
      <c r="F26" s="240"/>
      <c r="G26" s="240"/>
      <c r="H26" s="1318"/>
      <c r="I26" s="220"/>
      <c r="J26" s="220"/>
      <c r="K26" s="220"/>
      <c r="L26" s="220"/>
      <c r="M26" s="220"/>
    </row>
    <row r="27" spans="1:13">
      <c r="A27" s="153"/>
      <c r="B27" s="143"/>
      <c r="C27" s="1320"/>
      <c r="D27" s="221"/>
      <c r="E27" s="132"/>
      <c r="F27" s="240"/>
      <c r="G27" s="240"/>
      <c r="H27" s="1318"/>
      <c r="I27" s="220"/>
      <c r="J27" s="220"/>
      <c r="K27" s="220"/>
      <c r="L27" s="220"/>
      <c r="M27" s="220"/>
    </row>
    <row r="28" spans="1:13">
      <c r="A28" s="1321"/>
      <c r="B28" s="1322"/>
      <c r="C28" s="163"/>
      <c r="D28" s="229"/>
      <c r="E28" s="132"/>
      <c r="F28" s="240"/>
      <c r="G28" s="240"/>
      <c r="H28" s="1318"/>
      <c r="I28" s="220"/>
      <c r="J28" s="220"/>
      <c r="K28" s="220"/>
      <c r="L28" s="220"/>
      <c r="M28" s="220"/>
    </row>
    <row r="29" spans="1:13">
      <c r="A29" s="1321"/>
      <c r="B29" s="1322"/>
      <c r="C29" s="163"/>
      <c r="D29" s="229"/>
      <c r="E29" s="132"/>
      <c r="F29" s="240"/>
      <c r="G29" s="240"/>
      <c r="H29" s="1318"/>
      <c r="I29" s="220"/>
      <c r="J29" s="220"/>
      <c r="K29" s="220"/>
      <c r="L29" s="220"/>
      <c r="M29" s="220"/>
    </row>
    <row r="30" spans="1:13">
      <c r="A30" s="247" t="s">
        <v>881</v>
      </c>
      <c r="B30" s="247" t="s">
        <v>718</v>
      </c>
      <c r="C30" s="246"/>
      <c r="D30" s="246"/>
      <c r="E30" s="246"/>
      <c r="F30" s="246"/>
      <c r="G30" s="246"/>
      <c r="H30" s="246"/>
      <c r="I30" s="247"/>
      <c r="J30" s="220"/>
      <c r="K30" s="220"/>
      <c r="L30" s="220"/>
      <c r="M30" s="220"/>
    </row>
    <row r="31" spans="1:13">
      <c r="A31" s="153"/>
      <c r="B31" s="230"/>
      <c r="C31" s="132"/>
      <c r="D31" s="229"/>
      <c r="E31" s="132"/>
      <c r="F31" s="240"/>
      <c r="G31" s="240"/>
      <c r="H31" s="1318"/>
      <c r="I31" s="220"/>
      <c r="J31" s="220"/>
      <c r="K31" s="220"/>
      <c r="L31" s="220"/>
      <c r="M31" s="220"/>
    </row>
    <row r="32" spans="1:13" ht="25.5">
      <c r="A32" s="153" t="s">
        <v>286</v>
      </c>
      <c r="B32" s="149" t="s">
        <v>920</v>
      </c>
      <c r="C32" s="132"/>
      <c r="D32" s="229"/>
      <c r="E32" s="132"/>
      <c r="F32" s="240"/>
      <c r="G32" s="240"/>
      <c r="H32" s="1318"/>
      <c r="I32" s="220"/>
      <c r="J32" s="220"/>
      <c r="K32" s="220"/>
      <c r="L32" s="220"/>
      <c r="M32" s="220"/>
    </row>
    <row r="33" spans="1:13" ht="38.25">
      <c r="A33" s="153"/>
      <c r="B33" s="254" t="s">
        <v>919</v>
      </c>
      <c r="C33" s="163"/>
      <c r="D33" s="229"/>
      <c r="E33" s="132"/>
      <c r="F33" s="240"/>
      <c r="G33" s="240"/>
      <c r="H33" s="1318"/>
      <c r="I33" s="220"/>
      <c r="J33" s="220"/>
      <c r="K33" s="220"/>
      <c r="L33" s="220"/>
      <c r="M33" s="220"/>
    </row>
    <row r="34" spans="1:13">
      <c r="A34" s="1323"/>
      <c r="B34" s="257"/>
      <c r="C34" s="1324"/>
      <c r="D34" s="262"/>
      <c r="E34" s="1325"/>
      <c r="F34" s="975"/>
      <c r="G34" s="975"/>
      <c r="H34" s="1326"/>
      <c r="I34" s="220"/>
      <c r="J34" s="220"/>
      <c r="K34" s="220"/>
      <c r="L34" s="220"/>
      <c r="M34" s="220"/>
    </row>
    <row r="35" spans="1:13" ht="65.25" customHeight="1">
      <c r="A35" s="153"/>
      <c r="B35" s="254" t="s">
        <v>912</v>
      </c>
      <c r="C35" s="1327"/>
      <c r="D35" s="1305"/>
      <c r="E35" s="1328"/>
      <c r="F35" s="972"/>
      <c r="G35" s="972"/>
      <c r="H35" s="62"/>
      <c r="I35" s="220"/>
      <c r="J35" s="220"/>
      <c r="K35" s="220"/>
      <c r="L35" s="220"/>
      <c r="M35" s="220"/>
    </row>
    <row r="36" spans="1:13" ht="14.25" customHeight="1">
      <c r="A36" s="153"/>
      <c r="B36" s="254" t="s">
        <v>911</v>
      </c>
      <c r="C36" s="1328"/>
      <c r="D36" s="1305"/>
      <c r="E36" s="1328"/>
      <c r="F36" s="972"/>
      <c r="G36" s="972"/>
      <c r="H36" s="62"/>
      <c r="I36" s="220"/>
      <c r="J36" s="220"/>
      <c r="K36" s="220"/>
      <c r="L36" s="220"/>
      <c r="M36" s="220"/>
    </row>
    <row r="37" spans="1:13" ht="51">
      <c r="A37" s="153"/>
      <c r="B37" s="254" t="s">
        <v>918</v>
      </c>
      <c r="F37" s="972"/>
      <c r="G37" s="972"/>
      <c r="H37" s="62"/>
      <c r="I37" s="220"/>
      <c r="J37" s="220"/>
      <c r="K37" s="220"/>
      <c r="L37" s="220"/>
      <c r="M37" s="220"/>
    </row>
    <row r="38" spans="1:13" ht="51">
      <c r="A38" s="1330"/>
      <c r="B38" s="254" t="s">
        <v>917</v>
      </c>
      <c r="C38" s="132"/>
      <c r="D38" s="231"/>
      <c r="E38" s="132"/>
      <c r="F38" s="240"/>
      <c r="G38" s="240"/>
      <c r="H38" s="1318"/>
      <c r="I38" s="220"/>
      <c r="J38" s="220"/>
      <c r="K38" s="220"/>
      <c r="L38" s="220"/>
      <c r="M38" s="220"/>
    </row>
    <row r="39" spans="1:13" ht="51">
      <c r="A39" s="1330"/>
      <c r="B39" s="254" t="s">
        <v>910</v>
      </c>
      <c r="C39" s="132"/>
      <c r="D39" s="231"/>
      <c r="E39" s="132"/>
      <c r="F39" s="240"/>
      <c r="G39" s="240"/>
      <c r="H39" s="1318"/>
      <c r="I39" s="220"/>
      <c r="J39" s="220"/>
      <c r="K39" s="220"/>
      <c r="L39" s="220"/>
      <c r="M39" s="220"/>
    </row>
    <row r="40" spans="1:13" ht="38.25">
      <c r="A40" s="1330"/>
      <c r="B40" s="254" t="s">
        <v>916</v>
      </c>
      <c r="C40" s="132"/>
      <c r="D40" s="231"/>
      <c r="E40" s="132"/>
      <c r="F40" s="240"/>
      <c r="G40" s="240"/>
      <c r="H40" s="1318"/>
      <c r="I40" s="220"/>
      <c r="J40" s="220"/>
      <c r="K40" s="220"/>
      <c r="L40" s="220"/>
      <c r="M40" s="220"/>
    </row>
    <row r="41" spans="1:13" ht="27" customHeight="1">
      <c r="A41" s="1330"/>
      <c r="B41" s="254" t="s">
        <v>915</v>
      </c>
      <c r="C41" s="132"/>
      <c r="D41" s="231"/>
      <c r="E41" s="132"/>
      <c r="F41" s="240"/>
      <c r="G41" s="240"/>
      <c r="H41" s="1318"/>
      <c r="I41" s="220"/>
      <c r="J41" s="220"/>
      <c r="K41" s="220"/>
      <c r="L41" s="220"/>
      <c r="M41" s="220"/>
    </row>
    <row r="42" spans="1:13" ht="27">
      <c r="A42" s="1330"/>
      <c r="B42" s="254" t="s">
        <v>905</v>
      </c>
      <c r="C42" s="1316" t="s">
        <v>726</v>
      </c>
      <c r="D42" s="245">
        <v>115</v>
      </c>
      <c r="E42" s="1316" t="s">
        <v>589</v>
      </c>
      <c r="F42" s="963"/>
      <c r="G42" s="963">
        <f>D42*F42</f>
        <v>0</v>
      </c>
      <c r="H42" s="1317"/>
      <c r="I42" s="220"/>
      <c r="J42" s="220"/>
      <c r="K42" s="220"/>
      <c r="L42" s="220"/>
      <c r="M42" s="220"/>
    </row>
    <row r="43" spans="1:13">
      <c r="A43" s="1330"/>
      <c r="B43" s="255"/>
      <c r="C43" s="132"/>
      <c r="D43" s="231"/>
      <c r="E43" s="132"/>
      <c r="F43" s="240"/>
      <c r="G43" s="240"/>
      <c r="H43" s="1318"/>
      <c r="I43" s="220"/>
      <c r="J43" s="220"/>
      <c r="K43" s="220"/>
      <c r="L43" s="220"/>
      <c r="M43" s="220"/>
    </row>
    <row r="44" spans="1:13" ht="38.25">
      <c r="A44" s="153" t="s">
        <v>294</v>
      </c>
      <c r="B44" s="149" t="s">
        <v>914</v>
      </c>
      <c r="C44" s="132"/>
      <c r="D44" s="231"/>
      <c r="E44" s="132"/>
      <c r="F44" s="240"/>
      <c r="G44" s="240"/>
      <c r="H44" s="1318"/>
      <c r="I44" s="220"/>
      <c r="J44" s="220"/>
      <c r="K44" s="220"/>
      <c r="L44" s="220"/>
      <c r="M44" s="220"/>
    </row>
    <row r="45" spans="1:13" ht="38.25">
      <c r="A45" s="153"/>
      <c r="B45" s="254" t="s">
        <v>913</v>
      </c>
      <c r="C45" s="226"/>
      <c r="D45" s="226"/>
      <c r="E45" s="226"/>
      <c r="F45" s="226"/>
      <c r="G45" s="228"/>
      <c r="H45" s="228"/>
      <c r="I45" s="220"/>
      <c r="J45" s="220"/>
      <c r="K45" s="220"/>
      <c r="L45" s="220"/>
      <c r="M45" s="220"/>
    </row>
    <row r="46" spans="1:13" ht="25.5">
      <c r="A46" s="153"/>
      <c r="B46" s="254" t="s">
        <v>907</v>
      </c>
      <c r="C46" s="132"/>
      <c r="D46" s="221"/>
      <c r="E46" s="132"/>
      <c r="F46" s="240"/>
      <c r="G46" s="240"/>
      <c r="H46" s="1318"/>
      <c r="I46" s="220"/>
      <c r="J46" s="220"/>
      <c r="K46" s="220"/>
      <c r="L46" s="220"/>
      <c r="M46" s="220"/>
    </row>
    <row r="47" spans="1:13" ht="65.25" customHeight="1">
      <c r="A47" s="153"/>
      <c r="B47" s="254" t="s">
        <v>912</v>
      </c>
      <c r="C47" s="132"/>
      <c r="D47" s="221"/>
      <c r="E47" s="132"/>
      <c r="F47" s="240"/>
      <c r="G47" s="240"/>
      <c r="H47" s="1318"/>
      <c r="I47" s="220"/>
      <c r="J47" s="220"/>
      <c r="K47" s="220"/>
      <c r="L47" s="220"/>
      <c r="M47" s="220"/>
    </row>
    <row r="48" spans="1:13">
      <c r="A48" s="153"/>
      <c r="B48" s="254" t="s">
        <v>911</v>
      </c>
      <c r="C48" s="132"/>
      <c r="D48" s="221"/>
      <c r="E48" s="132"/>
      <c r="F48" s="240"/>
      <c r="G48" s="240"/>
      <c r="H48" s="1318"/>
      <c r="I48" s="220"/>
      <c r="J48" s="220"/>
      <c r="K48" s="220"/>
      <c r="L48" s="220"/>
      <c r="M48" s="220"/>
    </row>
    <row r="49" spans="1:13" ht="51">
      <c r="A49" s="153"/>
      <c r="B49" s="254" t="s">
        <v>910</v>
      </c>
      <c r="C49" s="163"/>
      <c r="D49" s="229"/>
      <c r="E49" s="132"/>
      <c r="F49" s="240"/>
      <c r="G49" s="240"/>
      <c r="H49" s="1318"/>
      <c r="I49" s="220"/>
      <c r="J49" s="220"/>
      <c r="K49" s="220"/>
      <c r="L49" s="220"/>
      <c r="M49" s="220"/>
    </row>
    <row r="50" spans="1:13" ht="38.25">
      <c r="A50" s="153"/>
      <c r="B50" s="254" t="s">
        <v>909</v>
      </c>
      <c r="C50" s="1085"/>
      <c r="D50" s="231"/>
      <c r="E50" s="1085"/>
      <c r="F50" s="240"/>
      <c r="G50" s="962"/>
      <c r="H50" s="1315"/>
      <c r="I50" s="220"/>
      <c r="J50" s="220"/>
      <c r="K50" s="220"/>
      <c r="L50" s="220"/>
      <c r="M50" s="220"/>
    </row>
    <row r="51" spans="1:13" ht="38.25">
      <c r="A51" s="153"/>
      <c r="B51" s="254" t="s">
        <v>906</v>
      </c>
      <c r="C51" s="226"/>
      <c r="D51" s="226"/>
      <c r="E51" s="226"/>
      <c r="F51" s="226"/>
      <c r="G51" s="226"/>
      <c r="H51" s="226"/>
      <c r="I51" s="220"/>
      <c r="J51" s="220"/>
      <c r="K51" s="220"/>
      <c r="L51" s="220"/>
      <c r="M51" s="220"/>
    </row>
    <row r="52" spans="1:13" ht="27">
      <c r="A52" s="153"/>
      <c r="B52" s="254" t="s">
        <v>905</v>
      </c>
      <c r="C52" s="1316" t="s">
        <v>726</v>
      </c>
      <c r="D52" s="245">
        <v>260</v>
      </c>
      <c r="E52" s="1316" t="s">
        <v>589</v>
      </c>
      <c r="F52" s="963"/>
      <c r="G52" s="963">
        <f>D52*F52</f>
        <v>0</v>
      </c>
      <c r="H52" s="1317"/>
      <c r="I52" s="220"/>
      <c r="J52" s="220"/>
      <c r="K52" s="220"/>
      <c r="L52" s="220"/>
      <c r="M52" s="220"/>
    </row>
    <row r="53" spans="1:13">
      <c r="A53" s="153"/>
      <c r="B53" s="254"/>
      <c r="C53" s="132"/>
      <c r="D53" s="229"/>
      <c r="E53" s="132"/>
      <c r="F53" s="240"/>
      <c r="G53" s="240"/>
      <c r="H53" s="1318"/>
      <c r="I53" s="220"/>
      <c r="J53" s="220"/>
      <c r="K53" s="220"/>
      <c r="L53" s="220"/>
      <c r="M53" s="220"/>
    </row>
    <row r="54" spans="1:13" ht="38.25">
      <c r="A54" s="153" t="s">
        <v>302</v>
      </c>
      <c r="B54" s="149" t="s">
        <v>908</v>
      </c>
      <c r="C54" s="132"/>
      <c r="D54" s="229"/>
      <c r="E54" s="132"/>
      <c r="F54" s="240"/>
      <c r="G54" s="240"/>
      <c r="H54" s="1318"/>
      <c r="I54" s="220"/>
      <c r="J54" s="220"/>
      <c r="K54" s="220"/>
      <c r="L54" s="220"/>
      <c r="M54" s="220"/>
    </row>
    <row r="55" spans="1:13" ht="25.5">
      <c r="A55" s="153"/>
      <c r="B55" s="254" t="s">
        <v>907</v>
      </c>
      <c r="C55" s="132"/>
      <c r="D55" s="229"/>
      <c r="E55" s="132"/>
      <c r="F55" s="240"/>
      <c r="G55" s="240"/>
      <c r="H55" s="1318"/>
      <c r="I55" s="220"/>
      <c r="J55" s="220"/>
      <c r="K55" s="220"/>
      <c r="L55" s="220"/>
      <c r="M55" s="220"/>
    </row>
    <row r="56" spans="1:13" ht="38.25">
      <c r="A56" s="153"/>
      <c r="B56" s="254" t="s">
        <v>906</v>
      </c>
      <c r="C56" s="226"/>
      <c r="D56" s="226"/>
      <c r="E56" s="226"/>
      <c r="F56" s="226"/>
      <c r="G56" s="226"/>
      <c r="H56" s="226"/>
      <c r="I56" s="220"/>
      <c r="J56" s="220"/>
      <c r="K56" s="220"/>
      <c r="L56" s="220"/>
      <c r="M56" s="220"/>
    </row>
    <row r="57" spans="1:13" ht="27">
      <c r="A57" s="153"/>
      <c r="B57" s="254" t="s">
        <v>905</v>
      </c>
      <c r="C57" s="1316" t="s">
        <v>726</v>
      </c>
      <c r="D57" s="245">
        <v>5</v>
      </c>
      <c r="E57" s="1316" t="s">
        <v>589</v>
      </c>
      <c r="F57" s="963"/>
      <c r="G57" s="963">
        <f>D57*F57</f>
        <v>0</v>
      </c>
      <c r="H57" s="1317"/>
      <c r="I57" s="220"/>
      <c r="J57" s="220"/>
      <c r="K57" s="220"/>
      <c r="L57" s="220"/>
      <c r="M57" s="220"/>
    </row>
    <row r="58" spans="1:13">
      <c r="A58" s="153"/>
      <c r="B58" s="254"/>
      <c r="C58" s="132"/>
      <c r="D58" s="229"/>
      <c r="E58" s="132"/>
      <c r="F58" s="240"/>
      <c r="G58" s="240"/>
      <c r="H58" s="1318"/>
      <c r="I58" s="220"/>
      <c r="J58" s="220"/>
      <c r="K58" s="220"/>
      <c r="L58" s="220"/>
      <c r="M58" s="220"/>
    </row>
    <row r="59" spans="1:13">
      <c r="A59" s="1323"/>
      <c r="B59" s="257"/>
      <c r="C59" s="1325"/>
      <c r="D59" s="262"/>
      <c r="E59" s="1325"/>
      <c r="F59" s="975"/>
      <c r="G59" s="975"/>
      <c r="H59" s="1326"/>
      <c r="I59" s="220"/>
      <c r="J59" s="220"/>
      <c r="K59" s="220"/>
      <c r="L59" s="220"/>
      <c r="M59" s="220"/>
    </row>
    <row r="60" spans="1:13" ht="51">
      <c r="A60" s="153" t="s">
        <v>306</v>
      </c>
      <c r="B60" s="149" t="s">
        <v>904</v>
      </c>
      <c r="C60" s="132"/>
      <c r="D60" s="221"/>
      <c r="E60" s="132"/>
      <c r="F60" s="240"/>
      <c r="G60" s="240"/>
      <c r="H60" s="1318"/>
      <c r="I60" s="220"/>
      <c r="J60" s="220"/>
      <c r="K60" s="220"/>
      <c r="L60" s="220"/>
      <c r="M60" s="220"/>
    </row>
    <row r="61" spans="1:13" ht="38.25">
      <c r="A61" s="153"/>
      <c r="B61" s="254" t="s">
        <v>903</v>
      </c>
      <c r="C61" s="132"/>
      <c r="D61" s="221"/>
      <c r="E61" s="132"/>
      <c r="F61" s="240"/>
      <c r="G61" s="240"/>
      <c r="H61" s="1318"/>
      <c r="I61" s="220"/>
      <c r="J61" s="220"/>
      <c r="K61" s="220"/>
      <c r="L61" s="220"/>
      <c r="M61" s="220"/>
    </row>
    <row r="62" spans="1:13" ht="38.25">
      <c r="A62" s="153"/>
      <c r="B62" s="254" t="s">
        <v>902</v>
      </c>
      <c r="C62" s="132"/>
      <c r="D62" s="221"/>
      <c r="E62" s="132"/>
      <c r="F62" s="240"/>
      <c r="G62" s="240"/>
      <c r="H62" s="1318"/>
      <c r="I62" s="220"/>
      <c r="J62" s="220"/>
      <c r="K62" s="220"/>
      <c r="L62" s="220"/>
      <c r="M62" s="220"/>
    </row>
    <row r="63" spans="1:13" ht="63.75">
      <c r="A63" s="153"/>
      <c r="B63" s="254" t="s">
        <v>901</v>
      </c>
      <c r="C63" s="163"/>
      <c r="D63" s="229"/>
      <c r="E63" s="132"/>
      <c r="F63" s="240"/>
      <c r="G63" s="240"/>
      <c r="H63" s="1318"/>
      <c r="I63" s="220"/>
      <c r="J63" s="220"/>
      <c r="K63" s="220"/>
      <c r="L63" s="220"/>
      <c r="M63" s="220"/>
    </row>
    <row r="64" spans="1:13" s="261" customFormat="1">
      <c r="A64" s="153"/>
      <c r="B64" s="254" t="s">
        <v>900</v>
      </c>
      <c r="C64" s="1316" t="s">
        <v>726</v>
      </c>
      <c r="D64" s="1331">
        <v>35</v>
      </c>
      <c r="E64" s="1316" t="s">
        <v>589</v>
      </c>
      <c r="F64" s="963"/>
      <c r="G64" s="963">
        <f>D64*F64</f>
        <v>0</v>
      </c>
      <c r="H64" s="1317"/>
      <c r="I64" s="220"/>
      <c r="J64" s="220"/>
      <c r="K64" s="220"/>
      <c r="L64" s="220"/>
      <c r="M64" s="220"/>
    </row>
    <row r="65" spans="1:13">
      <c r="A65" s="153"/>
      <c r="B65" s="1332"/>
      <c r="C65" s="1333"/>
      <c r="D65" s="229"/>
      <c r="E65" s="1085"/>
      <c r="F65" s="240"/>
      <c r="G65" s="962"/>
      <c r="H65" s="1315"/>
      <c r="I65" s="220"/>
      <c r="J65" s="220"/>
      <c r="K65" s="220"/>
      <c r="L65" s="220"/>
      <c r="M65" s="220"/>
    </row>
    <row r="66" spans="1:13" ht="80.25" customHeight="1">
      <c r="A66" s="153" t="s">
        <v>313</v>
      </c>
      <c r="B66" s="149" t="s">
        <v>899</v>
      </c>
      <c r="C66" s="1333"/>
      <c r="D66" s="229"/>
      <c r="E66" s="1085"/>
      <c r="F66" s="240"/>
      <c r="G66" s="962"/>
      <c r="H66" s="1315"/>
      <c r="I66" s="220"/>
      <c r="J66" s="220"/>
      <c r="K66" s="220"/>
      <c r="L66" s="220"/>
      <c r="M66" s="220"/>
    </row>
    <row r="67" spans="1:13" ht="38.25">
      <c r="A67" s="153"/>
      <c r="B67" s="254" t="s">
        <v>898</v>
      </c>
      <c r="C67" s="163"/>
      <c r="D67" s="231"/>
      <c r="E67" s="132"/>
      <c r="F67" s="240"/>
      <c r="G67" s="240"/>
      <c r="H67" s="1318"/>
      <c r="I67" s="220"/>
      <c r="J67" s="220"/>
      <c r="K67" s="220"/>
      <c r="L67" s="220"/>
      <c r="M67" s="220"/>
    </row>
    <row r="68" spans="1:13" ht="63.75">
      <c r="A68" s="153"/>
      <c r="B68" s="254" t="s">
        <v>897</v>
      </c>
      <c r="C68" s="1333"/>
      <c r="D68" s="229"/>
      <c r="E68" s="1085"/>
      <c r="F68" s="240"/>
      <c r="G68" s="962"/>
      <c r="H68" s="1315"/>
      <c r="I68" s="220"/>
      <c r="J68" s="220"/>
      <c r="K68" s="220"/>
      <c r="L68" s="220"/>
      <c r="M68" s="220"/>
    </row>
    <row r="69" spans="1:13" ht="25.5">
      <c r="A69" s="153"/>
      <c r="B69" s="256" t="s">
        <v>896</v>
      </c>
      <c r="C69" s="1333"/>
      <c r="D69" s="229"/>
      <c r="E69" s="1085"/>
      <c r="F69" s="240"/>
      <c r="G69" s="962"/>
      <c r="H69" s="1315"/>
      <c r="I69" s="220"/>
      <c r="J69" s="220"/>
      <c r="K69" s="220"/>
      <c r="L69" s="220"/>
      <c r="M69" s="220"/>
    </row>
    <row r="70" spans="1:13" ht="51">
      <c r="A70" s="1313"/>
      <c r="B70" s="254" t="s">
        <v>895</v>
      </c>
      <c r="C70" s="1333"/>
      <c r="D70" s="229"/>
      <c r="E70" s="1085"/>
      <c r="F70" s="240"/>
      <c r="G70" s="962"/>
      <c r="H70" s="1315"/>
      <c r="I70" s="220"/>
      <c r="J70" s="220"/>
      <c r="K70" s="220"/>
      <c r="L70" s="220"/>
      <c r="M70" s="220"/>
    </row>
    <row r="71" spans="1:13" ht="51">
      <c r="A71" s="1313"/>
      <c r="B71" s="254" t="s">
        <v>894</v>
      </c>
      <c r="C71" s="163"/>
      <c r="D71" s="229"/>
      <c r="E71" s="132"/>
      <c r="F71" s="240"/>
      <c r="G71" s="240"/>
      <c r="H71" s="1318"/>
      <c r="I71" s="220"/>
      <c r="J71" s="220"/>
      <c r="K71" s="220"/>
      <c r="L71" s="220"/>
      <c r="M71" s="220"/>
    </row>
    <row r="72" spans="1:13" ht="27">
      <c r="A72" s="1313"/>
      <c r="B72" s="254" t="s">
        <v>893</v>
      </c>
      <c r="C72" s="1316" t="s">
        <v>726</v>
      </c>
      <c r="D72" s="245">
        <v>260</v>
      </c>
      <c r="E72" s="1316" t="s">
        <v>589</v>
      </c>
      <c r="F72" s="963"/>
      <c r="G72" s="963">
        <f>D72*F72</f>
        <v>0</v>
      </c>
      <c r="H72" s="1317"/>
      <c r="I72" s="220"/>
      <c r="J72" s="220"/>
      <c r="K72" s="220"/>
      <c r="L72" s="220"/>
      <c r="M72" s="220"/>
    </row>
    <row r="73" spans="1:13">
      <c r="A73" s="1313"/>
      <c r="B73" s="254"/>
      <c r="C73" s="132"/>
      <c r="D73" s="231"/>
      <c r="E73" s="132"/>
      <c r="F73" s="240"/>
      <c r="G73" s="240"/>
      <c r="H73" s="1318"/>
      <c r="I73" s="220"/>
      <c r="J73" s="220"/>
      <c r="K73" s="220"/>
      <c r="L73" s="220"/>
      <c r="M73" s="220"/>
    </row>
    <row r="74" spans="1:13" ht="76.5">
      <c r="A74" s="153" t="s">
        <v>318</v>
      </c>
      <c r="B74" s="254" t="s">
        <v>892</v>
      </c>
      <c r="C74" s="132"/>
      <c r="D74" s="231"/>
      <c r="E74" s="132"/>
      <c r="F74" s="240"/>
      <c r="G74" s="240"/>
      <c r="H74" s="1318"/>
      <c r="I74" s="220"/>
      <c r="J74" s="220"/>
      <c r="K74" s="220"/>
      <c r="L74" s="220"/>
      <c r="M74" s="220"/>
    </row>
    <row r="75" spans="1:13" ht="25.5">
      <c r="A75" s="153"/>
      <c r="B75" s="254" t="s">
        <v>891</v>
      </c>
      <c r="C75" s="132"/>
      <c r="D75" s="231"/>
      <c r="E75" s="132"/>
      <c r="F75" s="240"/>
      <c r="G75" s="240"/>
      <c r="H75" s="1318"/>
      <c r="I75" s="220"/>
      <c r="J75" s="220"/>
      <c r="K75" s="220"/>
      <c r="L75" s="220"/>
      <c r="M75" s="220"/>
    </row>
    <row r="76" spans="1:13" ht="25.5">
      <c r="A76" s="1313"/>
      <c r="B76" s="254" t="s">
        <v>634</v>
      </c>
      <c r="C76" s="132"/>
      <c r="D76" s="231"/>
      <c r="E76" s="132"/>
      <c r="F76" s="240"/>
      <c r="G76" s="240"/>
      <c r="H76" s="1318"/>
      <c r="I76" s="220"/>
      <c r="J76" s="220"/>
      <c r="K76" s="220"/>
      <c r="L76" s="220"/>
      <c r="M76" s="220"/>
    </row>
    <row r="77" spans="1:13" ht="27">
      <c r="A77" s="1313"/>
      <c r="B77" s="254" t="s">
        <v>887</v>
      </c>
      <c r="C77" s="1316" t="s">
        <v>726</v>
      </c>
      <c r="D77" s="245">
        <v>75</v>
      </c>
      <c r="E77" s="1316" t="s">
        <v>589</v>
      </c>
      <c r="F77" s="963"/>
      <c r="G77" s="963">
        <f>D77*F77</f>
        <v>0</v>
      </c>
      <c r="H77" s="1317"/>
      <c r="I77" s="220"/>
      <c r="J77" s="220"/>
      <c r="K77" s="220"/>
      <c r="L77" s="220"/>
      <c r="M77" s="220"/>
    </row>
    <row r="78" spans="1:13">
      <c r="A78" s="1313"/>
      <c r="B78" s="254"/>
      <c r="C78" s="132"/>
      <c r="D78" s="231"/>
      <c r="E78" s="132"/>
      <c r="F78" s="240"/>
      <c r="G78" s="240"/>
      <c r="H78" s="1318"/>
      <c r="I78" s="220"/>
      <c r="J78" s="220"/>
      <c r="K78" s="220"/>
      <c r="L78" s="220"/>
      <c r="M78" s="220"/>
    </row>
    <row r="79" spans="1:13" ht="38.25">
      <c r="A79" s="1313" t="s">
        <v>320</v>
      </c>
      <c r="B79" s="254" t="s">
        <v>890</v>
      </c>
      <c r="C79" s="132"/>
      <c r="D79" s="231"/>
      <c r="E79" s="132"/>
      <c r="F79" s="240"/>
      <c r="G79" s="240"/>
      <c r="H79" s="1318"/>
      <c r="I79" s="220"/>
      <c r="J79" s="220"/>
      <c r="K79" s="220"/>
      <c r="L79" s="220"/>
      <c r="M79" s="220"/>
    </row>
    <row r="80" spans="1:13">
      <c r="A80" s="1313"/>
      <c r="B80" s="254" t="s">
        <v>889</v>
      </c>
      <c r="C80" s="132"/>
      <c r="D80" s="231"/>
      <c r="E80" s="132"/>
      <c r="F80" s="240"/>
      <c r="G80" s="240"/>
      <c r="H80" s="1318"/>
      <c r="I80" s="220"/>
      <c r="J80" s="220"/>
      <c r="K80" s="220"/>
      <c r="L80" s="220"/>
      <c r="M80" s="220"/>
    </row>
    <row r="81" spans="1:13" ht="25.5">
      <c r="A81" s="1313"/>
      <c r="B81" s="254" t="s">
        <v>888</v>
      </c>
      <c r="C81" s="132"/>
      <c r="D81" s="231"/>
      <c r="E81" s="132"/>
      <c r="F81" s="240"/>
      <c r="G81" s="240"/>
      <c r="H81" s="1318"/>
      <c r="I81" s="220"/>
      <c r="J81" s="220"/>
      <c r="K81" s="220"/>
      <c r="L81" s="220"/>
      <c r="M81" s="220"/>
    </row>
    <row r="82" spans="1:13" ht="28.5" customHeight="1">
      <c r="A82" s="1313"/>
      <c r="B82" s="254" t="s">
        <v>887</v>
      </c>
      <c r="C82" s="1316" t="s">
        <v>726</v>
      </c>
      <c r="D82" s="245">
        <v>11</v>
      </c>
      <c r="E82" s="1316" t="s">
        <v>589</v>
      </c>
      <c r="F82" s="963"/>
      <c r="G82" s="963">
        <f>D82*F82</f>
        <v>0</v>
      </c>
      <c r="H82" s="1317"/>
      <c r="I82" s="220"/>
      <c r="J82" s="220"/>
      <c r="K82" s="220"/>
      <c r="L82" s="220"/>
      <c r="M82" s="220"/>
    </row>
    <row r="83" spans="1:13">
      <c r="A83" s="1313"/>
      <c r="B83" s="254"/>
      <c r="C83" s="132"/>
      <c r="D83" s="231"/>
      <c r="E83" s="132"/>
      <c r="F83" s="240"/>
      <c r="G83" s="240"/>
      <c r="H83" s="1318"/>
      <c r="I83" s="220"/>
      <c r="J83" s="220"/>
      <c r="K83" s="220"/>
      <c r="L83" s="220"/>
      <c r="M83" s="220"/>
    </row>
    <row r="84" spans="1:13">
      <c r="A84" s="1313"/>
      <c r="B84" s="254"/>
      <c r="C84" s="132"/>
      <c r="D84" s="231"/>
      <c r="E84" s="132"/>
      <c r="F84" s="240"/>
      <c r="G84" s="240"/>
      <c r="H84" s="1318"/>
      <c r="I84" s="220"/>
      <c r="J84" s="220"/>
      <c r="K84" s="220"/>
      <c r="L84" s="220"/>
      <c r="M84" s="220"/>
    </row>
    <row r="85" spans="1:13" ht="51">
      <c r="A85" s="153" t="s">
        <v>327</v>
      </c>
      <c r="B85" s="149" t="s">
        <v>886</v>
      </c>
      <c r="C85" s="132"/>
      <c r="D85" s="1334"/>
      <c r="E85" s="132"/>
      <c r="F85" s="240"/>
      <c r="G85" s="240"/>
      <c r="H85" s="1318"/>
      <c r="I85" s="220"/>
      <c r="J85" s="220"/>
      <c r="K85" s="220"/>
      <c r="L85" s="220"/>
      <c r="M85" s="220"/>
    </row>
    <row r="86" spans="1:13" ht="27" customHeight="1">
      <c r="A86" s="153"/>
      <c r="B86" s="254" t="s">
        <v>885</v>
      </c>
      <c r="C86" s="132"/>
      <c r="D86" s="1334"/>
      <c r="E86" s="132"/>
      <c r="F86" s="240"/>
      <c r="G86" s="240"/>
      <c r="H86" s="1318"/>
      <c r="I86" s="220"/>
      <c r="J86" s="220"/>
      <c r="K86" s="220"/>
      <c r="L86" s="220"/>
      <c r="M86" s="220"/>
    </row>
    <row r="87" spans="1:13" ht="38.25">
      <c r="A87" s="153"/>
      <c r="B87" s="254" t="s">
        <v>884</v>
      </c>
      <c r="C87" s="1328"/>
      <c r="D87" s="1305"/>
      <c r="E87" s="1328"/>
      <c r="F87" s="972"/>
      <c r="G87" s="972"/>
      <c r="H87" s="62"/>
      <c r="I87" s="220"/>
      <c r="J87" s="220"/>
      <c r="K87" s="220"/>
      <c r="L87" s="220"/>
      <c r="M87" s="220"/>
    </row>
    <row r="88" spans="1:13" ht="25.5">
      <c r="A88" s="153"/>
      <c r="B88" s="254" t="s">
        <v>883</v>
      </c>
      <c r="C88" s="163"/>
      <c r="D88" s="229"/>
      <c r="E88" s="132"/>
      <c r="F88" s="240"/>
      <c r="G88" s="240"/>
      <c r="H88" s="1318"/>
      <c r="I88" s="220"/>
      <c r="J88" s="220"/>
      <c r="K88" s="220"/>
      <c r="L88" s="220"/>
      <c r="M88" s="220"/>
    </row>
    <row r="89" spans="1:13" ht="27.75">
      <c r="A89" s="153"/>
      <c r="B89" s="260" t="s">
        <v>882</v>
      </c>
      <c r="C89" s="1316" t="s">
        <v>726</v>
      </c>
      <c r="D89" s="244">
        <v>200</v>
      </c>
      <c r="E89" s="1316" t="s">
        <v>589</v>
      </c>
      <c r="F89" s="963"/>
      <c r="G89" s="963">
        <f>D89*F89</f>
        <v>0</v>
      </c>
      <c r="H89" s="1317"/>
      <c r="I89" s="220"/>
      <c r="J89" s="220"/>
      <c r="K89" s="220"/>
      <c r="L89" s="220"/>
      <c r="M89" s="220"/>
    </row>
    <row r="90" spans="1:13">
      <c r="A90" s="153"/>
      <c r="B90" s="260"/>
      <c r="C90" s="163"/>
      <c r="D90" s="259"/>
      <c r="E90" s="163"/>
      <c r="F90" s="976"/>
      <c r="G90" s="976"/>
      <c r="H90" s="1335"/>
      <c r="I90" s="220"/>
      <c r="J90" s="220"/>
      <c r="K90" s="220"/>
      <c r="L90" s="220"/>
      <c r="M90" s="220"/>
    </row>
    <row r="91" spans="1:13">
      <c r="A91" s="153"/>
      <c r="B91" s="260"/>
      <c r="C91" s="163"/>
      <c r="D91" s="259"/>
      <c r="E91" s="163"/>
      <c r="F91" s="976"/>
      <c r="G91" s="976"/>
      <c r="H91" s="1335"/>
      <c r="I91" s="220"/>
      <c r="J91" s="220"/>
      <c r="K91" s="220"/>
      <c r="L91" s="220"/>
      <c r="M91" s="220"/>
    </row>
    <row r="92" spans="1:13">
      <c r="A92" s="242" t="s">
        <v>881</v>
      </c>
      <c r="B92" s="242" t="s">
        <v>672</v>
      </c>
      <c r="C92" s="243"/>
      <c r="D92" s="243"/>
      <c r="E92" s="243"/>
      <c r="F92" s="243"/>
      <c r="G92" s="242">
        <f>SUM(G42:G89)</f>
        <v>0</v>
      </c>
      <c r="H92" s="961" t="s">
        <v>1680</v>
      </c>
      <c r="I92" s="220"/>
      <c r="J92" s="220"/>
      <c r="K92" s="220"/>
      <c r="L92" s="220"/>
      <c r="M92" s="220"/>
    </row>
    <row r="93" spans="1:13">
      <c r="A93" s="153"/>
      <c r="B93" s="1332"/>
      <c r="C93" s="163"/>
      <c r="D93" s="229"/>
      <c r="E93" s="132"/>
      <c r="F93" s="240"/>
      <c r="G93" s="240"/>
      <c r="H93" s="1318"/>
      <c r="I93" s="220"/>
      <c r="J93" s="220"/>
      <c r="K93" s="220"/>
      <c r="L93" s="220"/>
      <c r="M93" s="220"/>
    </row>
    <row r="94" spans="1:13">
      <c r="A94" s="153"/>
      <c r="B94" s="232"/>
      <c r="C94" s="132"/>
      <c r="D94" s="1334"/>
      <c r="E94" s="132"/>
      <c r="F94" s="240"/>
      <c r="G94" s="240"/>
      <c r="H94" s="1318"/>
      <c r="I94" s="220"/>
      <c r="J94" s="220"/>
      <c r="K94" s="220"/>
      <c r="L94" s="220"/>
      <c r="M94" s="220"/>
    </row>
    <row r="95" spans="1:13">
      <c r="A95" s="153"/>
      <c r="B95" s="232"/>
      <c r="C95" s="132"/>
      <c r="D95" s="1334"/>
      <c r="E95" s="132"/>
      <c r="F95" s="240"/>
      <c r="G95" s="240"/>
      <c r="H95" s="1318"/>
      <c r="I95" s="220"/>
      <c r="J95" s="220"/>
      <c r="K95" s="220"/>
      <c r="L95" s="220"/>
      <c r="M95" s="220"/>
    </row>
    <row r="96" spans="1:13">
      <c r="A96" s="153"/>
      <c r="B96" s="1332"/>
      <c r="C96" s="132"/>
      <c r="D96" s="1334"/>
      <c r="E96" s="132"/>
      <c r="F96" s="240"/>
      <c r="G96" s="240"/>
      <c r="H96" s="1318"/>
      <c r="I96" s="220"/>
      <c r="J96" s="220"/>
      <c r="K96" s="220"/>
      <c r="L96" s="220"/>
      <c r="M96" s="220"/>
    </row>
    <row r="97" spans="1:13">
      <c r="A97" s="247" t="s">
        <v>788</v>
      </c>
      <c r="B97" s="247" t="s">
        <v>787</v>
      </c>
      <c r="C97" s="246"/>
      <c r="D97" s="246"/>
      <c r="E97" s="246"/>
      <c r="F97" s="246"/>
      <c r="G97" s="246"/>
      <c r="H97" s="246"/>
      <c r="I97" s="220"/>
      <c r="J97" s="220"/>
      <c r="K97" s="220"/>
      <c r="L97" s="220"/>
      <c r="M97" s="220"/>
    </row>
    <row r="98" spans="1:13">
      <c r="A98" s="1313"/>
      <c r="B98" s="1332"/>
      <c r="C98" s="163"/>
      <c r="D98" s="229"/>
      <c r="E98" s="132"/>
      <c r="F98" s="240"/>
      <c r="G98" s="240"/>
      <c r="H98" s="1318"/>
      <c r="I98" s="220"/>
      <c r="J98" s="220"/>
      <c r="K98" s="220"/>
      <c r="L98" s="220"/>
      <c r="M98" s="220"/>
    </row>
    <row r="99" spans="1:13" ht="25.5">
      <c r="A99" s="1313" t="s">
        <v>286</v>
      </c>
      <c r="B99" s="254" t="s">
        <v>880</v>
      </c>
      <c r="C99" s="163"/>
      <c r="D99" s="229"/>
      <c r="E99" s="132"/>
      <c r="F99" s="240"/>
      <c r="G99" s="240"/>
      <c r="H99" s="1318"/>
      <c r="I99" s="220"/>
      <c r="J99" s="220"/>
      <c r="K99" s="220"/>
      <c r="L99" s="220"/>
      <c r="M99" s="220"/>
    </row>
    <row r="100" spans="1:13" ht="25.5">
      <c r="A100" s="1313"/>
      <c r="B100" s="1332" t="s">
        <v>634</v>
      </c>
      <c r="C100" s="163"/>
      <c r="D100" s="229"/>
      <c r="E100" s="132"/>
      <c r="F100" s="240"/>
      <c r="G100" s="240"/>
      <c r="H100" s="1318"/>
      <c r="I100" s="220"/>
      <c r="J100" s="220"/>
      <c r="K100" s="220"/>
      <c r="L100" s="220"/>
      <c r="M100" s="220"/>
    </row>
    <row r="101" spans="1:13">
      <c r="A101" s="1313"/>
      <c r="B101" s="1332" t="s">
        <v>1956</v>
      </c>
      <c r="C101" s="1336" t="s">
        <v>1957</v>
      </c>
      <c r="D101" s="251">
        <v>15</v>
      </c>
      <c r="E101" s="1336" t="s">
        <v>589</v>
      </c>
      <c r="F101" s="969"/>
      <c r="G101" s="969">
        <f>D101*F101</f>
        <v>0</v>
      </c>
      <c r="H101" s="1337"/>
      <c r="I101" s="220"/>
      <c r="J101" s="220"/>
      <c r="K101" s="220"/>
      <c r="L101" s="220"/>
      <c r="M101" s="220"/>
    </row>
    <row r="102" spans="1:13">
      <c r="A102" s="1313"/>
      <c r="B102" s="1332"/>
      <c r="C102" s="163"/>
      <c r="D102" s="229"/>
      <c r="E102" s="132"/>
      <c r="F102" s="240"/>
      <c r="G102" s="240"/>
      <c r="H102" s="1318"/>
      <c r="I102" s="220"/>
      <c r="J102" s="220"/>
      <c r="K102" s="220"/>
      <c r="L102" s="220"/>
      <c r="M102" s="220"/>
    </row>
    <row r="103" spans="1:13" ht="38.25">
      <c r="A103" s="1313" t="s">
        <v>294</v>
      </c>
      <c r="B103" s="254" t="s">
        <v>879</v>
      </c>
      <c r="C103" s="163"/>
      <c r="D103" s="229"/>
      <c r="E103" s="132"/>
      <c r="F103" s="240"/>
      <c r="G103" s="240"/>
      <c r="H103" s="1318"/>
      <c r="I103" s="220"/>
      <c r="J103" s="220"/>
      <c r="K103" s="220"/>
      <c r="L103" s="220"/>
      <c r="M103" s="220"/>
    </row>
    <row r="104" spans="1:13" ht="25.5">
      <c r="A104" s="1313"/>
      <c r="B104" s="254" t="s">
        <v>878</v>
      </c>
      <c r="C104" s="163"/>
      <c r="D104" s="229"/>
      <c r="E104" s="132"/>
      <c r="F104" s="240"/>
      <c r="G104" s="240"/>
      <c r="H104" s="1318"/>
      <c r="I104" s="220"/>
      <c r="J104" s="220"/>
      <c r="K104" s="220"/>
      <c r="L104" s="220"/>
      <c r="M104" s="220"/>
    </row>
    <row r="105" spans="1:13">
      <c r="A105" s="1313"/>
      <c r="B105" s="258" t="s">
        <v>877</v>
      </c>
      <c r="C105" s="163"/>
      <c r="D105" s="229"/>
      <c r="E105" s="132"/>
      <c r="F105" s="240"/>
      <c r="G105" s="240"/>
      <c r="H105" s="1318"/>
      <c r="I105" s="220"/>
      <c r="J105" s="220"/>
      <c r="K105" s="220"/>
      <c r="L105" s="220"/>
      <c r="M105" s="220"/>
    </row>
    <row r="106" spans="1:13" ht="38.25">
      <c r="A106" s="1313"/>
      <c r="B106" s="254" t="s">
        <v>876</v>
      </c>
      <c r="C106" s="163"/>
      <c r="D106" s="229"/>
      <c r="E106" s="132"/>
      <c r="F106" s="240"/>
      <c r="G106" s="240"/>
      <c r="H106" s="1318"/>
      <c r="I106" s="220"/>
      <c r="J106" s="220"/>
      <c r="K106" s="220"/>
      <c r="L106" s="220"/>
      <c r="M106" s="220"/>
    </row>
    <row r="107" spans="1:13" ht="25.5">
      <c r="A107" s="1313"/>
      <c r="B107" s="254" t="s">
        <v>875</v>
      </c>
      <c r="C107" s="163"/>
      <c r="D107" s="229"/>
      <c r="E107" s="132"/>
      <c r="F107" s="240"/>
      <c r="G107" s="240"/>
      <c r="H107" s="1318"/>
      <c r="I107" s="220"/>
      <c r="J107" s="220"/>
      <c r="K107" s="220"/>
      <c r="L107" s="220"/>
      <c r="M107" s="220"/>
    </row>
    <row r="108" spans="1:13" ht="51">
      <c r="A108" s="1313"/>
      <c r="B108" s="254" t="s">
        <v>874</v>
      </c>
      <c r="C108" s="163"/>
      <c r="D108" s="229"/>
      <c r="E108" s="132"/>
      <c r="F108" s="240"/>
      <c r="G108" s="240"/>
      <c r="H108" s="1318"/>
      <c r="I108" s="220"/>
      <c r="J108" s="220"/>
      <c r="K108" s="220"/>
      <c r="L108" s="220"/>
      <c r="M108" s="220"/>
    </row>
    <row r="109" spans="1:13" ht="25.5">
      <c r="A109" s="1313"/>
      <c r="B109" s="254" t="s">
        <v>1958</v>
      </c>
      <c r="C109" s="163"/>
      <c r="D109" s="229"/>
      <c r="E109" s="132"/>
      <c r="F109" s="240"/>
      <c r="G109" s="240"/>
      <c r="H109" s="1318"/>
      <c r="I109" s="220"/>
      <c r="J109" s="220"/>
      <c r="K109" s="220"/>
      <c r="L109" s="220"/>
      <c r="M109" s="220"/>
    </row>
    <row r="110" spans="1:13" ht="25.5">
      <c r="A110" s="1313"/>
      <c r="B110" s="254" t="s">
        <v>873</v>
      </c>
      <c r="C110" s="163"/>
      <c r="D110" s="229"/>
      <c r="E110" s="132"/>
      <c r="F110" s="240"/>
      <c r="G110" s="240"/>
      <c r="H110" s="1318"/>
      <c r="I110" s="220"/>
      <c r="J110" s="220"/>
      <c r="K110" s="220"/>
      <c r="L110" s="220"/>
      <c r="M110" s="220"/>
    </row>
    <row r="111" spans="1:13" ht="89.25">
      <c r="A111" s="1313"/>
      <c r="B111" s="254" t="s">
        <v>872</v>
      </c>
      <c r="C111" s="163"/>
      <c r="D111" s="229"/>
      <c r="E111" s="132"/>
      <c r="F111" s="240"/>
      <c r="G111" s="240"/>
      <c r="H111" s="1318"/>
      <c r="I111" s="220"/>
      <c r="J111" s="220"/>
      <c r="K111" s="220"/>
      <c r="L111" s="220"/>
      <c r="M111" s="220"/>
    </row>
    <row r="112" spans="1:13" ht="25.5">
      <c r="A112" s="1313"/>
      <c r="B112" s="254" t="s">
        <v>871</v>
      </c>
      <c r="C112" s="163"/>
      <c r="D112" s="229"/>
      <c r="E112" s="132"/>
      <c r="F112" s="240"/>
      <c r="G112" s="240"/>
      <c r="H112" s="1318"/>
      <c r="I112" s="220"/>
      <c r="J112" s="220"/>
      <c r="K112" s="220"/>
      <c r="L112" s="220"/>
      <c r="M112" s="220"/>
    </row>
    <row r="113" spans="1:13" ht="89.25">
      <c r="A113" s="1313"/>
      <c r="B113" s="254" t="s">
        <v>870</v>
      </c>
      <c r="C113" s="163"/>
      <c r="D113" s="229"/>
      <c r="E113" s="132"/>
      <c r="F113" s="240"/>
      <c r="G113" s="240"/>
      <c r="H113" s="1318"/>
      <c r="I113" s="220"/>
      <c r="J113" s="220"/>
      <c r="K113" s="220"/>
      <c r="L113" s="220"/>
      <c r="M113" s="220"/>
    </row>
    <row r="114" spans="1:13" ht="25.5">
      <c r="A114" s="1313"/>
      <c r="B114" s="254" t="s">
        <v>869</v>
      </c>
      <c r="C114" s="1085"/>
      <c r="D114" s="1334"/>
      <c r="E114" s="1085"/>
      <c r="F114" s="962"/>
      <c r="G114" s="962"/>
      <c r="H114" s="1315"/>
      <c r="I114" s="220"/>
      <c r="J114" s="220"/>
      <c r="K114" s="220"/>
      <c r="L114" s="220"/>
      <c r="M114" s="220"/>
    </row>
    <row r="115" spans="1:13">
      <c r="A115" s="1338"/>
      <c r="B115" s="257"/>
      <c r="C115" s="1339"/>
      <c r="D115" s="1340"/>
      <c r="E115" s="1339"/>
      <c r="F115" s="977"/>
      <c r="G115" s="977"/>
      <c r="H115" s="1341"/>
      <c r="I115" s="220"/>
      <c r="J115" s="220"/>
      <c r="K115" s="220"/>
      <c r="L115" s="220"/>
      <c r="M115" s="220"/>
    </row>
    <row r="116" spans="1:13" ht="38.25">
      <c r="A116" s="153"/>
      <c r="B116" s="256" t="s">
        <v>868</v>
      </c>
      <c r="C116" s="132"/>
      <c r="D116" s="1342"/>
      <c r="E116" s="132"/>
      <c r="F116" s="240"/>
      <c r="G116" s="240"/>
      <c r="H116" s="1318"/>
      <c r="I116" s="220"/>
      <c r="J116" s="220"/>
      <c r="K116" s="220"/>
      <c r="L116" s="220"/>
      <c r="M116" s="220"/>
    </row>
    <row r="117" spans="1:13" ht="38.25">
      <c r="A117" s="153"/>
      <c r="B117" s="254" t="s">
        <v>867</v>
      </c>
      <c r="C117" s="132"/>
      <c r="D117" s="221"/>
      <c r="E117" s="132"/>
      <c r="F117" s="240"/>
      <c r="G117" s="240"/>
      <c r="H117" s="1318"/>
      <c r="I117" s="220"/>
      <c r="J117" s="220"/>
      <c r="K117" s="220"/>
      <c r="L117" s="220"/>
      <c r="M117" s="220"/>
    </row>
    <row r="118" spans="1:13">
      <c r="A118" s="214"/>
      <c r="B118" s="255" t="s">
        <v>866</v>
      </c>
      <c r="C118" s="163"/>
      <c r="D118" s="229"/>
      <c r="E118" s="132"/>
      <c r="F118" s="240"/>
      <c r="G118" s="240"/>
      <c r="H118" s="1318"/>
      <c r="I118" s="220"/>
      <c r="J118" s="220"/>
      <c r="K118" s="220"/>
      <c r="L118" s="220"/>
      <c r="M118" s="220"/>
    </row>
    <row r="119" spans="1:13" ht="25.5">
      <c r="A119" s="1313" t="s">
        <v>55</v>
      </c>
      <c r="B119" s="254" t="s">
        <v>865</v>
      </c>
      <c r="C119" s="1316" t="s">
        <v>106</v>
      </c>
      <c r="D119" s="244">
        <v>3</v>
      </c>
      <c r="E119" s="1316" t="s">
        <v>589</v>
      </c>
      <c r="F119" s="963"/>
      <c r="G119" s="963">
        <f>D119*F119</f>
        <v>0</v>
      </c>
      <c r="H119" s="1317"/>
      <c r="I119" s="220"/>
      <c r="J119" s="220"/>
      <c r="K119" s="220"/>
      <c r="L119" s="220"/>
      <c r="M119" s="220"/>
    </row>
    <row r="120" spans="1:13" ht="25.5">
      <c r="A120" s="1313" t="s">
        <v>56</v>
      </c>
      <c r="B120" s="254" t="s">
        <v>864</v>
      </c>
      <c r="C120" s="1316" t="s">
        <v>106</v>
      </c>
      <c r="D120" s="244">
        <v>1</v>
      </c>
      <c r="E120" s="1316" t="s">
        <v>589</v>
      </c>
      <c r="F120" s="963"/>
      <c r="G120" s="963">
        <f>D120*F120</f>
        <v>0</v>
      </c>
      <c r="H120" s="1317"/>
      <c r="I120" s="220"/>
      <c r="J120" s="220"/>
      <c r="K120" s="220"/>
      <c r="L120" s="220"/>
      <c r="M120" s="220"/>
    </row>
    <row r="121" spans="1:13" ht="25.5">
      <c r="A121" s="1313" t="s">
        <v>57</v>
      </c>
      <c r="B121" s="254" t="s">
        <v>863</v>
      </c>
      <c r="C121" s="1316" t="s">
        <v>106</v>
      </c>
      <c r="D121" s="244">
        <v>1</v>
      </c>
      <c r="E121" s="1316" t="s">
        <v>589</v>
      </c>
      <c r="F121" s="963"/>
      <c r="G121" s="963">
        <f>D121*F121</f>
        <v>0</v>
      </c>
      <c r="H121" s="1317"/>
      <c r="I121" s="220"/>
      <c r="J121" s="220"/>
      <c r="K121" s="220"/>
      <c r="L121" s="220"/>
      <c r="M121" s="220"/>
    </row>
    <row r="122" spans="1:13">
      <c r="A122" s="214"/>
      <c r="B122" s="254"/>
      <c r="C122" s="163"/>
      <c r="D122" s="229"/>
      <c r="E122" s="132"/>
      <c r="F122" s="240"/>
      <c r="G122" s="240"/>
      <c r="H122" s="1318"/>
      <c r="I122" s="220"/>
      <c r="J122" s="220"/>
      <c r="K122" s="220"/>
      <c r="L122" s="220"/>
      <c r="M122" s="220"/>
    </row>
    <row r="123" spans="1:13" ht="25.5">
      <c r="A123" s="1313" t="s">
        <v>302</v>
      </c>
      <c r="B123" s="254" t="s">
        <v>862</v>
      </c>
      <c r="C123" s="163"/>
      <c r="D123" s="229"/>
      <c r="E123" s="132"/>
      <c r="F123" s="240"/>
      <c r="G123" s="240"/>
      <c r="H123" s="1318"/>
      <c r="I123" s="220"/>
      <c r="J123" s="220"/>
      <c r="K123" s="220"/>
      <c r="L123" s="220"/>
      <c r="M123" s="220"/>
    </row>
    <row r="124" spans="1:13" ht="25.5">
      <c r="A124" s="214"/>
      <c r="B124" s="254" t="s">
        <v>861</v>
      </c>
      <c r="C124" s="163"/>
      <c r="D124" s="229"/>
      <c r="E124" s="132"/>
      <c r="F124" s="240"/>
      <c r="G124" s="240"/>
      <c r="H124" s="1318"/>
      <c r="I124" s="220"/>
      <c r="J124" s="220"/>
      <c r="K124" s="220"/>
      <c r="L124" s="220"/>
      <c r="M124" s="220"/>
    </row>
    <row r="125" spans="1:13">
      <c r="A125" s="214"/>
      <c r="B125" s="254" t="s">
        <v>860</v>
      </c>
      <c r="C125" s="163"/>
      <c r="D125" s="229"/>
      <c r="E125" s="132"/>
      <c r="F125" s="240"/>
      <c r="G125" s="240"/>
      <c r="H125" s="1318"/>
      <c r="I125" s="220"/>
      <c r="J125" s="220"/>
      <c r="K125" s="220"/>
      <c r="L125" s="220"/>
      <c r="M125" s="220"/>
    </row>
    <row r="126" spans="1:13" ht="38.25">
      <c r="A126" s="214"/>
      <c r="B126" s="254" t="s">
        <v>856</v>
      </c>
      <c r="C126" s="163"/>
      <c r="D126" s="229"/>
      <c r="E126" s="132"/>
      <c r="F126" s="240"/>
      <c r="G126" s="240"/>
      <c r="H126" s="1318"/>
      <c r="I126" s="220"/>
      <c r="J126" s="220"/>
      <c r="K126" s="220"/>
      <c r="L126" s="220"/>
      <c r="M126" s="220"/>
    </row>
    <row r="127" spans="1:13">
      <c r="A127" s="214"/>
      <c r="B127" s="254" t="s">
        <v>855</v>
      </c>
      <c r="C127" s="1336" t="s">
        <v>726</v>
      </c>
      <c r="D127" s="251">
        <v>2.5</v>
      </c>
      <c r="E127" s="1336" t="s">
        <v>589</v>
      </c>
      <c r="F127" s="969"/>
      <c r="G127" s="969">
        <f>D127*F127</f>
        <v>0</v>
      </c>
      <c r="H127" s="1337"/>
      <c r="I127" s="220"/>
      <c r="J127" s="220"/>
      <c r="K127" s="220"/>
      <c r="L127" s="220"/>
      <c r="M127" s="220"/>
    </row>
    <row r="128" spans="1:13">
      <c r="A128" s="214"/>
      <c r="B128" s="254"/>
      <c r="C128" s="163"/>
      <c r="D128" s="229"/>
      <c r="E128" s="132"/>
      <c r="F128" s="240"/>
      <c r="G128" s="240"/>
      <c r="H128" s="1318"/>
      <c r="I128" s="220"/>
      <c r="J128" s="220"/>
      <c r="K128" s="220"/>
      <c r="L128" s="220"/>
      <c r="M128" s="220"/>
    </row>
    <row r="129" spans="1:13" ht="25.5">
      <c r="A129" s="1313" t="s">
        <v>306</v>
      </c>
      <c r="B129" s="254" t="s">
        <v>859</v>
      </c>
      <c r="C129" s="163"/>
      <c r="D129" s="229"/>
      <c r="E129" s="132"/>
      <c r="F129" s="240"/>
      <c r="G129" s="240"/>
      <c r="H129" s="1318"/>
      <c r="I129" s="220"/>
      <c r="J129" s="220"/>
      <c r="K129" s="220"/>
      <c r="L129" s="220"/>
      <c r="M129" s="220"/>
    </row>
    <row r="130" spans="1:13" ht="51">
      <c r="A130" s="214"/>
      <c r="B130" s="254" t="s">
        <v>858</v>
      </c>
      <c r="C130" s="163"/>
      <c r="D130" s="229"/>
      <c r="E130" s="132"/>
      <c r="F130" s="240"/>
      <c r="G130" s="240"/>
      <c r="H130" s="1318"/>
      <c r="I130" s="220"/>
      <c r="J130" s="220"/>
      <c r="K130" s="220"/>
      <c r="L130" s="220"/>
      <c r="M130" s="220"/>
    </row>
    <row r="131" spans="1:13">
      <c r="A131" s="214"/>
      <c r="B131" s="254" t="s">
        <v>857</v>
      </c>
      <c r="C131" s="163"/>
      <c r="D131" s="229"/>
      <c r="E131" s="132"/>
      <c r="F131" s="240"/>
      <c r="G131" s="240"/>
      <c r="H131" s="1318"/>
      <c r="I131" s="220"/>
      <c r="J131" s="220"/>
      <c r="K131" s="220"/>
      <c r="L131" s="220"/>
      <c r="M131" s="220"/>
    </row>
    <row r="132" spans="1:13" ht="38.25">
      <c r="A132" s="214"/>
      <c r="B132" s="254" t="s">
        <v>856</v>
      </c>
      <c r="C132" s="163"/>
      <c r="D132" s="229"/>
      <c r="E132" s="132"/>
      <c r="F132" s="240"/>
      <c r="G132" s="240"/>
      <c r="H132" s="1318"/>
      <c r="I132" s="220"/>
      <c r="J132" s="220"/>
      <c r="K132" s="220"/>
      <c r="L132" s="220"/>
      <c r="M132" s="220"/>
    </row>
    <row r="133" spans="1:13">
      <c r="A133" s="214"/>
      <c r="B133" s="254" t="s">
        <v>855</v>
      </c>
      <c r="C133" s="1336" t="s">
        <v>726</v>
      </c>
      <c r="D133" s="251">
        <v>5</v>
      </c>
      <c r="E133" s="1336" t="s">
        <v>589</v>
      </c>
      <c r="F133" s="969"/>
      <c r="G133" s="969">
        <f>D133*F133</f>
        <v>0</v>
      </c>
      <c r="H133" s="1337"/>
      <c r="I133" s="220"/>
      <c r="J133" s="220"/>
      <c r="K133" s="220"/>
      <c r="L133" s="220"/>
      <c r="M133" s="220"/>
    </row>
    <row r="134" spans="1:13">
      <c r="A134" s="214"/>
      <c r="B134" s="254"/>
      <c r="C134" s="163"/>
      <c r="D134" s="229"/>
      <c r="E134" s="132"/>
      <c r="F134" s="240"/>
      <c r="G134" s="240"/>
      <c r="H134" s="1318"/>
      <c r="I134" s="220"/>
      <c r="J134" s="220"/>
      <c r="K134" s="220"/>
      <c r="L134" s="220"/>
      <c r="M134" s="220"/>
    </row>
    <row r="135" spans="1:13" ht="25.5">
      <c r="A135" s="1313" t="s">
        <v>313</v>
      </c>
      <c r="B135" s="230" t="s">
        <v>854</v>
      </c>
      <c r="C135" s="132"/>
      <c r="D135" s="1342"/>
      <c r="E135" s="132"/>
      <c r="F135" s="240"/>
      <c r="G135" s="240"/>
      <c r="H135" s="1318"/>
      <c r="I135" s="220"/>
      <c r="J135" s="220"/>
      <c r="K135" s="220"/>
      <c r="L135" s="220"/>
      <c r="M135" s="220"/>
    </row>
    <row r="136" spans="1:13" ht="38.25">
      <c r="A136" s="1313"/>
      <c r="B136" s="230" t="s">
        <v>853</v>
      </c>
      <c r="C136" s="132"/>
      <c r="D136" s="1342"/>
      <c r="E136" s="132"/>
      <c r="F136" s="240"/>
      <c r="G136" s="240"/>
      <c r="H136" s="1318"/>
      <c r="I136" s="220"/>
      <c r="J136" s="220"/>
      <c r="K136" s="220"/>
      <c r="L136" s="220"/>
      <c r="M136" s="220"/>
    </row>
    <row r="137" spans="1:13">
      <c r="A137" s="1313"/>
      <c r="B137" s="1318" t="s">
        <v>1959</v>
      </c>
      <c r="C137" s="1316" t="s">
        <v>642</v>
      </c>
      <c r="D137" s="1343">
        <v>6</v>
      </c>
      <c r="E137" s="1316" t="s">
        <v>589</v>
      </c>
      <c r="F137" s="963"/>
      <c r="G137" s="963">
        <f>D137*F137</f>
        <v>0</v>
      </c>
      <c r="H137" s="1317"/>
      <c r="I137" s="220"/>
      <c r="J137" s="220"/>
      <c r="K137" s="220"/>
      <c r="L137" s="220"/>
      <c r="M137" s="220"/>
    </row>
    <row r="138" spans="1:13">
      <c r="A138" s="1313"/>
      <c r="B138" s="254"/>
      <c r="C138" s="163"/>
      <c r="D138" s="229"/>
      <c r="E138" s="132"/>
      <c r="F138" s="240"/>
      <c r="G138" s="240"/>
      <c r="H138" s="1318"/>
      <c r="I138" s="220"/>
      <c r="J138" s="220"/>
      <c r="K138" s="220"/>
      <c r="L138" s="220"/>
      <c r="M138" s="220"/>
    </row>
    <row r="139" spans="1:13">
      <c r="A139" s="153"/>
      <c r="B139" s="1344"/>
      <c r="C139" s="163"/>
      <c r="D139" s="231"/>
      <c r="E139" s="132"/>
      <c r="F139" s="240"/>
      <c r="G139" s="240"/>
      <c r="H139" s="1318"/>
      <c r="I139" s="220"/>
      <c r="J139" s="220"/>
      <c r="K139" s="220"/>
      <c r="L139" s="220"/>
      <c r="M139" s="220"/>
    </row>
    <row r="140" spans="1:13">
      <c r="A140" s="242" t="s">
        <v>788</v>
      </c>
      <c r="B140" s="242" t="s">
        <v>852</v>
      </c>
      <c r="C140" s="243"/>
      <c r="D140" s="243"/>
      <c r="E140" s="243"/>
      <c r="F140" s="243"/>
      <c r="G140" s="242">
        <f>SUM(G101:G137)</f>
        <v>0</v>
      </c>
      <c r="H140" s="961" t="s">
        <v>1680</v>
      </c>
      <c r="I140" s="220"/>
      <c r="J140" s="220"/>
      <c r="K140" s="220"/>
      <c r="L140" s="220"/>
      <c r="M140" s="220"/>
    </row>
    <row r="141" spans="1:13">
      <c r="A141" s="153"/>
      <c r="B141" s="230"/>
      <c r="C141" s="163"/>
      <c r="D141" s="231"/>
      <c r="E141" s="132"/>
      <c r="F141" s="240"/>
      <c r="G141" s="240"/>
      <c r="H141" s="1318"/>
      <c r="I141" s="220"/>
      <c r="J141" s="220"/>
      <c r="K141" s="220"/>
      <c r="L141" s="220"/>
      <c r="M141" s="220"/>
    </row>
    <row r="142" spans="1:13">
      <c r="A142" s="153"/>
      <c r="B142" s="230"/>
      <c r="C142" s="163"/>
      <c r="D142" s="231"/>
      <c r="E142" s="132"/>
      <c r="F142" s="240"/>
      <c r="G142" s="240"/>
      <c r="H142" s="1318"/>
      <c r="I142" s="220"/>
      <c r="J142" s="220"/>
      <c r="K142" s="220"/>
      <c r="L142" s="220"/>
      <c r="M142" s="220"/>
    </row>
    <row r="143" spans="1:13">
      <c r="A143" s="153"/>
      <c r="B143" s="230"/>
      <c r="C143" s="163"/>
      <c r="D143" s="229"/>
      <c r="E143" s="132"/>
      <c r="F143" s="240"/>
      <c r="G143" s="240"/>
      <c r="H143" s="1318"/>
      <c r="I143" s="220"/>
      <c r="J143" s="220"/>
      <c r="K143" s="220"/>
      <c r="L143" s="220"/>
      <c r="M143" s="220"/>
    </row>
    <row r="144" spans="1:13">
      <c r="A144" s="153"/>
      <c r="B144" s="1344"/>
      <c r="C144" s="163"/>
      <c r="D144" s="231"/>
      <c r="E144" s="132"/>
      <c r="F144" s="240"/>
      <c r="G144" s="240"/>
      <c r="H144" s="1318"/>
      <c r="I144" s="220"/>
      <c r="J144" s="220"/>
      <c r="K144" s="220"/>
      <c r="L144" s="220"/>
      <c r="M144" s="220"/>
    </row>
    <row r="145" spans="1:13">
      <c r="A145" s="247" t="s">
        <v>786</v>
      </c>
      <c r="B145" s="247" t="s">
        <v>785</v>
      </c>
      <c r="C145" s="246"/>
      <c r="D145" s="246"/>
      <c r="E145" s="246"/>
      <c r="F145" s="246"/>
      <c r="G145" s="246"/>
      <c r="H145" s="246"/>
      <c r="I145" s="220"/>
      <c r="J145" s="220"/>
      <c r="K145" s="220"/>
      <c r="L145" s="220"/>
      <c r="M145" s="220"/>
    </row>
    <row r="146" spans="1:13">
      <c r="A146" s="228"/>
      <c r="B146" s="228"/>
      <c r="C146" s="226"/>
      <c r="D146" s="226"/>
      <c r="E146" s="226"/>
      <c r="F146" s="226"/>
      <c r="G146" s="253"/>
      <c r="H146" s="252"/>
      <c r="I146" s="220"/>
      <c r="J146" s="220"/>
      <c r="K146" s="220"/>
      <c r="L146" s="220"/>
      <c r="M146" s="220"/>
    </row>
    <row r="147" spans="1:13" ht="102">
      <c r="A147" s="153" t="s">
        <v>286</v>
      </c>
      <c r="B147" s="230" t="s">
        <v>1960</v>
      </c>
      <c r="C147" s="132"/>
      <c r="D147" s="1334"/>
      <c r="E147" s="132"/>
      <c r="F147" s="240"/>
      <c r="G147" s="240"/>
      <c r="H147" s="1318"/>
      <c r="I147" s="220"/>
      <c r="J147" s="220"/>
      <c r="K147" s="220"/>
      <c r="L147" s="220"/>
      <c r="M147" s="220"/>
    </row>
    <row r="148" spans="1:13" ht="64.5" customHeight="1">
      <c r="A148" s="153"/>
      <c r="B148" s="230" t="s">
        <v>1961</v>
      </c>
      <c r="C148" s="132"/>
      <c r="D148" s="1334"/>
      <c r="E148" s="132"/>
      <c r="F148" s="240"/>
      <c r="G148" s="240"/>
      <c r="H148" s="1318"/>
      <c r="I148" s="220"/>
      <c r="J148" s="220"/>
      <c r="K148" s="220"/>
      <c r="L148" s="220"/>
      <c r="M148" s="220"/>
    </row>
    <row r="149" spans="1:13">
      <c r="A149" s="1323"/>
      <c r="B149" s="1345"/>
      <c r="C149" s="1325"/>
      <c r="D149" s="1340"/>
      <c r="E149" s="1325"/>
      <c r="F149" s="975"/>
      <c r="G149" s="975"/>
      <c r="H149" s="1326"/>
      <c r="I149" s="220"/>
      <c r="J149" s="220"/>
      <c r="K149" s="220"/>
      <c r="L149" s="220"/>
      <c r="M149" s="220"/>
    </row>
    <row r="150" spans="1:13" ht="51">
      <c r="A150" s="153"/>
      <c r="B150" s="230" t="s">
        <v>851</v>
      </c>
      <c r="C150" s="132"/>
      <c r="D150" s="1334"/>
      <c r="E150" s="132"/>
      <c r="F150" s="240"/>
      <c r="G150" s="240"/>
      <c r="H150" s="1318"/>
      <c r="I150" s="220"/>
      <c r="J150" s="220"/>
      <c r="K150" s="220"/>
      <c r="L150" s="220"/>
      <c r="M150" s="220"/>
    </row>
    <row r="151" spans="1:13">
      <c r="A151" s="153"/>
      <c r="B151" s="230"/>
      <c r="C151" s="132"/>
      <c r="D151" s="1334"/>
      <c r="E151" s="132"/>
      <c r="F151" s="240"/>
      <c r="G151" s="240"/>
      <c r="H151" s="1318"/>
      <c r="I151" s="220"/>
      <c r="J151" s="220"/>
      <c r="K151" s="220"/>
      <c r="L151" s="220"/>
      <c r="M151" s="220"/>
    </row>
    <row r="152" spans="1:13">
      <c r="A152" s="153"/>
      <c r="B152" s="249" t="s">
        <v>818</v>
      </c>
      <c r="C152" s="132"/>
      <c r="D152" s="1334"/>
      <c r="E152" s="132"/>
      <c r="F152" s="240"/>
      <c r="G152" s="240"/>
      <c r="H152" s="1318"/>
      <c r="I152" s="220"/>
      <c r="J152" s="220"/>
      <c r="K152" s="220"/>
      <c r="L152" s="220"/>
      <c r="M152" s="220"/>
    </row>
    <row r="153" spans="1:13">
      <c r="A153" s="153"/>
      <c r="B153" s="249" t="s">
        <v>817</v>
      </c>
      <c r="C153" s="132"/>
      <c r="D153" s="1334"/>
      <c r="E153" s="132"/>
      <c r="F153" s="240"/>
      <c r="G153" s="240"/>
      <c r="H153" s="1318"/>
      <c r="I153" s="220"/>
      <c r="J153" s="220"/>
      <c r="K153" s="220"/>
      <c r="L153" s="220"/>
      <c r="M153" s="220"/>
    </row>
    <row r="154" spans="1:13">
      <c r="A154" s="153"/>
      <c r="B154" s="249" t="s">
        <v>816</v>
      </c>
      <c r="C154" s="132"/>
      <c r="D154" s="1334"/>
      <c r="E154" s="132"/>
      <c r="F154" s="240"/>
      <c r="G154" s="240"/>
      <c r="H154" s="1318"/>
      <c r="I154" s="220"/>
      <c r="J154" s="220"/>
      <c r="K154" s="220"/>
      <c r="L154" s="220"/>
      <c r="M154" s="220"/>
    </row>
    <row r="155" spans="1:13">
      <c r="A155" s="153"/>
      <c r="B155" s="249" t="s">
        <v>850</v>
      </c>
      <c r="C155" s="132"/>
      <c r="D155" s="1334"/>
      <c r="E155" s="132"/>
      <c r="F155" s="240"/>
      <c r="G155" s="240"/>
      <c r="H155" s="1318"/>
      <c r="I155" s="220"/>
      <c r="J155" s="220"/>
      <c r="K155" s="220"/>
      <c r="L155" s="220"/>
      <c r="M155" s="220"/>
    </row>
    <row r="156" spans="1:13">
      <c r="A156" s="153"/>
      <c r="B156" s="230"/>
      <c r="C156" s="132"/>
      <c r="D156" s="1334"/>
      <c r="E156" s="132"/>
      <c r="F156" s="240"/>
      <c r="G156" s="240"/>
      <c r="H156" s="1318"/>
      <c r="I156" s="220"/>
      <c r="J156" s="220"/>
      <c r="K156" s="220"/>
      <c r="L156" s="220"/>
      <c r="M156" s="220"/>
    </row>
    <row r="157" spans="1:13" ht="25.5">
      <c r="A157" s="153"/>
      <c r="B157" s="230" t="s">
        <v>634</v>
      </c>
      <c r="C157" s="132"/>
      <c r="D157" s="1334"/>
      <c r="E157" s="132"/>
      <c r="F157" s="240"/>
      <c r="G157" s="240"/>
      <c r="H157" s="1318"/>
      <c r="I157" s="220"/>
      <c r="J157" s="220"/>
      <c r="K157" s="220"/>
      <c r="L157" s="220"/>
      <c r="M157" s="220"/>
    </row>
    <row r="158" spans="1:13" ht="38.25">
      <c r="A158" s="153"/>
      <c r="B158" s="230" t="s">
        <v>849</v>
      </c>
      <c r="I158" s="220"/>
      <c r="J158" s="220"/>
      <c r="K158" s="220"/>
      <c r="L158" s="220"/>
      <c r="M158" s="220"/>
    </row>
    <row r="159" spans="1:13">
      <c r="A159" s="1319" t="s">
        <v>46</v>
      </c>
      <c r="B159" s="1344" t="s">
        <v>848</v>
      </c>
      <c r="C159" s="1316" t="s">
        <v>95</v>
      </c>
      <c r="D159" s="245">
        <v>10</v>
      </c>
      <c r="E159" s="1316" t="s">
        <v>589</v>
      </c>
      <c r="F159" s="963"/>
      <c r="G159" s="963">
        <f>D159*F159</f>
        <v>0</v>
      </c>
      <c r="H159" s="1317"/>
      <c r="I159" s="220"/>
      <c r="J159" s="220"/>
      <c r="K159" s="220"/>
      <c r="L159" s="220"/>
      <c r="M159" s="220"/>
    </row>
    <row r="160" spans="1:13">
      <c r="A160" s="1319" t="s">
        <v>47</v>
      </c>
      <c r="B160" s="1344" t="s">
        <v>847</v>
      </c>
      <c r="C160" s="1316" t="s">
        <v>95</v>
      </c>
      <c r="D160" s="245">
        <v>45</v>
      </c>
      <c r="E160" s="1316" t="s">
        <v>589</v>
      </c>
      <c r="F160" s="963"/>
      <c r="G160" s="963">
        <f>D160*F160</f>
        <v>0</v>
      </c>
      <c r="H160" s="1317"/>
      <c r="I160" s="220"/>
      <c r="J160" s="220"/>
      <c r="K160" s="220"/>
      <c r="L160" s="220"/>
      <c r="M160" s="220"/>
    </row>
    <row r="161" spans="1:13">
      <c r="A161" s="1319" t="s">
        <v>48</v>
      </c>
      <c r="B161" s="1344" t="s">
        <v>846</v>
      </c>
      <c r="C161" s="1316" t="s">
        <v>95</v>
      </c>
      <c r="D161" s="245">
        <v>10</v>
      </c>
      <c r="E161" s="1316" t="s">
        <v>589</v>
      </c>
      <c r="F161" s="963"/>
      <c r="G161" s="963">
        <f>D161*F161</f>
        <v>0</v>
      </c>
      <c r="H161" s="1317"/>
      <c r="I161" s="220"/>
      <c r="J161" s="220"/>
      <c r="K161" s="220"/>
      <c r="L161" s="220"/>
      <c r="M161" s="220"/>
    </row>
    <row r="162" spans="1:13">
      <c r="A162" s="153"/>
      <c r="B162" s="230"/>
      <c r="C162" s="132"/>
      <c r="D162" s="1334"/>
      <c r="E162" s="132"/>
      <c r="F162" s="240"/>
      <c r="G162" s="240"/>
      <c r="H162" s="1318"/>
      <c r="I162" s="220"/>
      <c r="J162" s="220"/>
      <c r="K162" s="220"/>
      <c r="L162" s="220"/>
      <c r="M162" s="220"/>
    </row>
    <row r="163" spans="1:13" ht="92.25" customHeight="1">
      <c r="A163" s="153" t="s">
        <v>294</v>
      </c>
      <c r="B163" s="230" t="s">
        <v>1962</v>
      </c>
      <c r="C163" s="132"/>
      <c r="D163" s="1334"/>
      <c r="E163" s="132"/>
      <c r="F163" s="240"/>
      <c r="G163" s="240"/>
      <c r="H163" s="1318"/>
      <c r="I163" s="220"/>
      <c r="J163" s="220"/>
      <c r="K163" s="220"/>
      <c r="L163" s="220"/>
      <c r="M163" s="220"/>
    </row>
    <row r="164" spans="1:13" ht="63.75">
      <c r="A164" s="153"/>
      <c r="B164" s="230" t="s">
        <v>845</v>
      </c>
      <c r="C164" s="132"/>
      <c r="D164" s="1334"/>
      <c r="E164" s="132"/>
      <c r="F164" s="240"/>
      <c r="G164" s="240"/>
      <c r="H164" s="1318"/>
      <c r="I164" s="220"/>
      <c r="J164" s="220"/>
      <c r="K164" s="220"/>
      <c r="L164" s="220"/>
      <c r="M164" s="220"/>
    </row>
    <row r="165" spans="1:13" ht="51">
      <c r="A165" s="153"/>
      <c r="B165" s="230" t="s">
        <v>844</v>
      </c>
      <c r="C165" s="132"/>
      <c r="D165" s="1334"/>
      <c r="E165" s="132"/>
      <c r="F165" s="240"/>
      <c r="G165" s="240"/>
      <c r="H165" s="1318"/>
      <c r="I165" s="220"/>
      <c r="J165" s="220"/>
      <c r="K165" s="220"/>
      <c r="L165" s="220"/>
      <c r="M165" s="220"/>
    </row>
    <row r="166" spans="1:13">
      <c r="A166" s="153"/>
      <c r="B166" s="230" t="s">
        <v>636</v>
      </c>
      <c r="C166" s="132"/>
      <c r="D166" s="1334"/>
      <c r="E166" s="132"/>
      <c r="F166" s="240"/>
      <c r="G166" s="240"/>
      <c r="H166" s="1318"/>
      <c r="I166" s="220"/>
      <c r="J166" s="220"/>
      <c r="K166" s="220"/>
      <c r="L166" s="220"/>
      <c r="M166" s="220"/>
    </row>
    <row r="167" spans="1:13">
      <c r="A167" s="1319" t="s">
        <v>55</v>
      </c>
      <c r="B167" s="230" t="s">
        <v>843</v>
      </c>
      <c r="C167" s="1316" t="s">
        <v>106</v>
      </c>
      <c r="D167" s="244">
        <v>5</v>
      </c>
      <c r="E167" s="1316" t="s">
        <v>589</v>
      </c>
      <c r="F167" s="963"/>
      <c r="G167" s="963">
        <f>D167*F167</f>
        <v>0</v>
      </c>
      <c r="H167" s="1317"/>
      <c r="I167" s="220"/>
      <c r="J167" s="220"/>
      <c r="K167" s="220"/>
      <c r="L167" s="220"/>
      <c r="M167" s="220"/>
    </row>
    <row r="168" spans="1:13">
      <c r="A168" s="1319" t="s">
        <v>56</v>
      </c>
      <c r="B168" s="230" t="s">
        <v>842</v>
      </c>
      <c r="C168" s="1316" t="s">
        <v>106</v>
      </c>
      <c r="D168" s="244">
        <v>8</v>
      </c>
      <c r="E168" s="1316" t="s">
        <v>589</v>
      </c>
      <c r="F168" s="963"/>
      <c r="G168" s="963">
        <f>D168*F168</f>
        <v>0</v>
      </c>
      <c r="H168" s="1317"/>
      <c r="I168" s="220"/>
      <c r="J168" s="220"/>
      <c r="K168" s="220"/>
      <c r="L168" s="220"/>
      <c r="M168" s="220"/>
    </row>
    <row r="169" spans="1:13">
      <c r="A169" s="1319" t="s">
        <v>56</v>
      </c>
      <c r="B169" s="230" t="s">
        <v>841</v>
      </c>
      <c r="C169" s="1316" t="s">
        <v>106</v>
      </c>
      <c r="D169" s="244">
        <v>2</v>
      </c>
      <c r="E169" s="1316" t="s">
        <v>589</v>
      </c>
      <c r="F169" s="963"/>
      <c r="G169" s="963">
        <f>D169*F169</f>
        <v>0</v>
      </c>
      <c r="H169" s="1317"/>
      <c r="I169" s="220"/>
      <c r="J169" s="220"/>
      <c r="K169" s="220"/>
      <c r="L169" s="220"/>
      <c r="M169" s="220"/>
    </row>
    <row r="170" spans="1:13">
      <c r="A170" s="153"/>
      <c r="B170" s="230"/>
      <c r="C170" s="132"/>
      <c r="D170" s="1334"/>
      <c r="E170" s="132"/>
      <c r="F170" s="240"/>
      <c r="G170" s="240"/>
      <c r="H170" s="1318"/>
      <c r="I170" s="220"/>
      <c r="J170" s="220"/>
      <c r="K170" s="220"/>
      <c r="L170" s="220"/>
      <c r="M170" s="220"/>
    </row>
    <row r="171" spans="1:13" ht="38.25">
      <c r="A171" s="153" t="s">
        <v>302</v>
      </c>
      <c r="B171" s="230" t="s">
        <v>840</v>
      </c>
      <c r="C171" s="132"/>
      <c r="D171" s="1334"/>
      <c r="E171" s="132"/>
      <c r="F171" s="240"/>
      <c r="G171" s="240"/>
      <c r="H171" s="1318"/>
      <c r="I171" s="220"/>
      <c r="J171" s="220"/>
      <c r="K171" s="220"/>
      <c r="L171" s="220"/>
      <c r="M171" s="220"/>
    </row>
    <row r="172" spans="1:13" ht="25.5">
      <c r="A172" s="153"/>
      <c r="B172" s="230" t="s">
        <v>839</v>
      </c>
      <c r="C172" s="132"/>
      <c r="D172" s="1334"/>
      <c r="E172" s="132"/>
      <c r="F172" s="240"/>
      <c r="G172" s="240"/>
      <c r="H172" s="1318"/>
      <c r="I172" s="220"/>
      <c r="J172" s="220"/>
      <c r="K172" s="220"/>
      <c r="L172" s="220"/>
      <c r="M172" s="220"/>
    </row>
    <row r="173" spans="1:13">
      <c r="A173" s="153"/>
      <c r="B173" s="230" t="s">
        <v>838</v>
      </c>
      <c r="C173" s="132"/>
      <c r="D173" s="1334"/>
      <c r="E173" s="132"/>
      <c r="F173" s="240"/>
      <c r="G173" s="240"/>
      <c r="H173" s="1318"/>
      <c r="I173" s="220"/>
      <c r="J173" s="220"/>
      <c r="K173" s="220"/>
      <c r="L173" s="220"/>
      <c r="M173" s="220"/>
    </row>
    <row r="174" spans="1:13">
      <c r="A174" s="1319" t="s">
        <v>70</v>
      </c>
      <c r="B174" s="230" t="s">
        <v>837</v>
      </c>
      <c r="C174" s="1316" t="s">
        <v>106</v>
      </c>
      <c r="D174" s="244">
        <v>8</v>
      </c>
      <c r="E174" s="1316" t="s">
        <v>589</v>
      </c>
      <c r="F174" s="963"/>
      <c r="G174" s="963">
        <f>D174*F174</f>
        <v>0</v>
      </c>
      <c r="H174" s="1317"/>
      <c r="I174" s="220"/>
      <c r="J174" s="220"/>
      <c r="K174" s="220"/>
      <c r="L174" s="220"/>
      <c r="M174" s="220"/>
    </row>
    <row r="175" spans="1:13">
      <c r="A175" s="1319" t="s">
        <v>71</v>
      </c>
      <c r="B175" s="230" t="s">
        <v>836</v>
      </c>
      <c r="C175" s="1316" t="s">
        <v>106</v>
      </c>
      <c r="D175" s="244">
        <v>3</v>
      </c>
      <c r="E175" s="1316" t="s">
        <v>589</v>
      </c>
      <c r="F175" s="963"/>
      <c r="G175" s="963">
        <f>D175*F175</f>
        <v>0</v>
      </c>
      <c r="H175" s="1317"/>
      <c r="I175" s="220"/>
      <c r="J175" s="220"/>
      <c r="K175" s="220"/>
      <c r="L175" s="220"/>
      <c r="M175" s="220"/>
    </row>
    <row r="176" spans="1:13">
      <c r="A176" s="153"/>
      <c r="B176" s="230"/>
      <c r="C176" s="132"/>
      <c r="D176" s="1334"/>
      <c r="E176" s="132"/>
      <c r="F176" s="240"/>
      <c r="G176" s="240"/>
      <c r="H176" s="1318"/>
      <c r="I176" s="220"/>
      <c r="J176" s="220"/>
      <c r="K176" s="220"/>
      <c r="L176" s="220"/>
      <c r="M176" s="220"/>
    </row>
    <row r="177" spans="1:13" ht="51">
      <c r="A177" s="153" t="s">
        <v>306</v>
      </c>
      <c r="B177" s="230" t="s">
        <v>835</v>
      </c>
      <c r="C177" s="132"/>
      <c r="D177" s="1334"/>
      <c r="E177" s="132"/>
      <c r="F177" s="240"/>
      <c r="G177" s="240"/>
      <c r="H177" s="1318"/>
      <c r="I177" s="220"/>
      <c r="J177" s="220"/>
      <c r="K177" s="220"/>
      <c r="L177" s="220"/>
      <c r="M177" s="220"/>
    </row>
    <row r="178" spans="1:13" ht="63.75">
      <c r="A178" s="153"/>
      <c r="B178" s="230" t="s">
        <v>834</v>
      </c>
      <c r="C178" s="132"/>
      <c r="D178" s="1334"/>
      <c r="E178" s="132"/>
      <c r="F178" s="240"/>
      <c r="G178" s="240"/>
      <c r="H178" s="1318"/>
      <c r="I178" s="220"/>
      <c r="J178" s="220"/>
      <c r="K178" s="220"/>
      <c r="L178" s="220"/>
      <c r="M178" s="220"/>
    </row>
    <row r="179" spans="1:13" ht="25.5">
      <c r="A179" s="153"/>
      <c r="B179" s="230" t="s">
        <v>833</v>
      </c>
      <c r="C179" s="132"/>
      <c r="D179" s="1334"/>
      <c r="E179" s="132"/>
      <c r="F179" s="240"/>
      <c r="G179" s="240"/>
      <c r="H179" s="1318"/>
      <c r="I179" s="220"/>
      <c r="J179" s="220"/>
      <c r="K179" s="220"/>
      <c r="L179" s="220"/>
      <c r="M179" s="220"/>
    </row>
    <row r="180" spans="1:13" ht="114.75">
      <c r="A180" s="153"/>
      <c r="B180" s="230" t="s">
        <v>832</v>
      </c>
      <c r="C180" s="132"/>
      <c r="D180" s="1334"/>
      <c r="E180" s="132"/>
      <c r="F180" s="240"/>
      <c r="G180" s="240"/>
      <c r="H180" s="1318"/>
      <c r="I180" s="220"/>
      <c r="J180" s="220"/>
      <c r="K180" s="220"/>
      <c r="L180" s="220"/>
      <c r="M180" s="220"/>
    </row>
    <row r="181" spans="1:13">
      <c r="A181" s="153"/>
      <c r="C181" s="132"/>
      <c r="D181" s="1334"/>
      <c r="E181" s="132"/>
      <c r="F181" s="240"/>
      <c r="G181" s="240"/>
      <c r="H181" s="1318"/>
      <c r="I181" s="220"/>
      <c r="J181" s="220"/>
      <c r="K181" s="220"/>
      <c r="L181" s="220"/>
      <c r="M181" s="220"/>
    </row>
    <row r="182" spans="1:13">
      <c r="A182" s="153"/>
      <c r="B182" s="249" t="s">
        <v>818</v>
      </c>
      <c r="C182" s="132"/>
      <c r="D182" s="1334"/>
      <c r="E182" s="132"/>
      <c r="F182" s="240"/>
      <c r="G182" s="240"/>
      <c r="H182" s="1318"/>
      <c r="I182" s="220"/>
      <c r="J182" s="220"/>
      <c r="K182" s="220"/>
      <c r="L182" s="220"/>
      <c r="M182" s="220"/>
    </row>
    <row r="183" spans="1:13">
      <c r="A183" s="153"/>
      <c r="B183" s="249" t="s">
        <v>817</v>
      </c>
      <c r="C183" s="132"/>
      <c r="D183" s="1334"/>
      <c r="E183" s="132"/>
      <c r="F183" s="240"/>
      <c r="G183" s="240"/>
      <c r="H183" s="1318"/>
      <c r="I183" s="220"/>
      <c r="J183" s="220"/>
      <c r="K183" s="220"/>
      <c r="L183" s="220"/>
      <c r="M183" s="220"/>
    </row>
    <row r="184" spans="1:13">
      <c r="A184" s="153"/>
      <c r="B184" s="249" t="s">
        <v>816</v>
      </c>
      <c r="C184" s="132"/>
      <c r="D184" s="1334"/>
      <c r="E184" s="132"/>
      <c r="F184" s="240"/>
      <c r="G184" s="240"/>
      <c r="H184" s="1318"/>
      <c r="I184" s="220"/>
      <c r="J184" s="220"/>
      <c r="K184" s="220"/>
      <c r="L184" s="220"/>
      <c r="M184" s="220"/>
    </row>
    <row r="185" spans="1:13">
      <c r="A185" s="153"/>
      <c r="B185" s="249" t="s">
        <v>815</v>
      </c>
      <c r="C185" s="132"/>
      <c r="D185" s="1334"/>
      <c r="E185" s="132"/>
      <c r="F185" s="240"/>
      <c r="G185" s="240"/>
      <c r="H185" s="1318"/>
      <c r="I185" s="220"/>
      <c r="J185" s="220"/>
      <c r="K185" s="220"/>
      <c r="L185" s="220"/>
      <c r="M185" s="220"/>
    </row>
    <row r="186" spans="1:13">
      <c r="A186" s="153"/>
      <c r="B186" s="249"/>
      <c r="C186" s="132"/>
      <c r="D186" s="1334"/>
      <c r="E186" s="132"/>
      <c r="F186" s="240"/>
      <c r="G186" s="240"/>
      <c r="H186" s="1318"/>
      <c r="I186" s="220"/>
      <c r="J186" s="220"/>
      <c r="K186" s="220"/>
      <c r="L186" s="220"/>
      <c r="M186" s="220"/>
    </row>
    <row r="187" spans="1:13" ht="38.25">
      <c r="A187" s="153"/>
      <c r="B187" s="230" t="s">
        <v>831</v>
      </c>
      <c r="C187" s="132"/>
      <c r="D187" s="1334"/>
      <c r="E187" s="132"/>
      <c r="F187" s="240"/>
      <c r="G187" s="240"/>
      <c r="H187" s="1318"/>
      <c r="I187" s="220"/>
      <c r="J187" s="220"/>
      <c r="K187" s="220"/>
      <c r="L187" s="220"/>
      <c r="M187" s="220"/>
    </row>
    <row r="188" spans="1:13">
      <c r="A188" s="153"/>
      <c r="B188" s="1344" t="s">
        <v>636</v>
      </c>
      <c r="C188" s="1316" t="s">
        <v>106</v>
      </c>
      <c r="D188" s="244">
        <v>1</v>
      </c>
      <c r="E188" s="1316" t="s">
        <v>589</v>
      </c>
      <c r="F188" s="963"/>
      <c r="G188" s="963">
        <f>D188*F188</f>
        <v>0</v>
      </c>
      <c r="H188" s="1317"/>
      <c r="I188" s="220"/>
      <c r="J188" s="220"/>
      <c r="K188" s="220"/>
      <c r="L188" s="220"/>
      <c r="M188" s="220"/>
    </row>
    <row r="189" spans="1:13">
      <c r="A189" s="153"/>
      <c r="B189" s="230"/>
      <c r="C189" s="132"/>
      <c r="D189" s="1334"/>
      <c r="E189" s="132"/>
      <c r="F189" s="240"/>
      <c r="G189" s="240"/>
      <c r="H189" s="1318"/>
      <c r="I189" s="220"/>
      <c r="J189" s="220"/>
      <c r="K189" s="220"/>
      <c r="L189" s="220"/>
      <c r="M189" s="220"/>
    </row>
    <row r="190" spans="1:13" ht="38.25">
      <c r="A190" s="153" t="s">
        <v>313</v>
      </c>
      <c r="B190" s="230" t="s">
        <v>1963</v>
      </c>
      <c r="C190" s="132"/>
      <c r="D190" s="1334"/>
      <c r="E190" s="132"/>
      <c r="F190" s="240"/>
      <c r="G190" s="240"/>
      <c r="H190" s="1318"/>
      <c r="I190" s="220"/>
      <c r="J190" s="220"/>
      <c r="K190" s="220"/>
      <c r="L190" s="220"/>
      <c r="M190" s="220"/>
    </row>
    <row r="191" spans="1:13" ht="275.25" customHeight="1">
      <c r="A191" s="153"/>
      <c r="B191" s="230" t="s">
        <v>1964</v>
      </c>
      <c r="C191" s="132"/>
      <c r="D191" s="1334"/>
      <c r="E191" s="132"/>
      <c r="F191" s="240"/>
      <c r="G191" s="240"/>
      <c r="H191" s="1318"/>
      <c r="I191" s="220"/>
      <c r="J191" s="220"/>
      <c r="K191" s="220"/>
      <c r="L191" s="220"/>
      <c r="M191" s="220"/>
    </row>
    <row r="192" spans="1:13" ht="103.5" customHeight="1">
      <c r="A192" s="153"/>
      <c r="B192" s="230" t="s">
        <v>830</v>
      </c>
      <c r="C192" s="132"/>
      <c r="D192" s="1334"/>
      <c r="E192" s="132"/>
      <c r="F192" s="240"/>
      <c r="G192" s="240"/>
      <c r="H192" s="1318"/>
      <c r="I192" s="220"/>
      <c r="J192" s="220"/>
      <c r="K192" s="220"/>
      <c r="L192" s="220"/>
      <c r="M192" s="220"/>
    </row>
    <row r="193" spans="1:13">
      <c r="A193" s="153"/>
      <c r="B193" s="230"/>
      <c r="C193" s="132"/>
      <c r="D193" s="1334"/>
      <c r="E193" s="132"/>
      <c r="F193" s="240"/>
      <c r="G193" s="240"/>
      <c r="H193" s="1318"/>
      <c r="I193" s="220"/>
      <c r="J193" s="220"/>
      <c r="K193" s="220"/>
      <c r="L193" s="220"/>
      <c r="M193" s="220"/>
    </row>
    <row r="194" spans="1:13">
      <c r="A194" s="153"/>
      <c r="B194" s="249" t="s">
        <v>818</v>
      </c>
      <c r="C194" s="132"/>
      <c r="D194" s="1334"/>
      <c r="E194" s="132"/>
      <c r="F194" s="240"/>
      <c r="G194" s="240"/>
      <c r="H194" s="1318"/>
      <c r="I194" s="220"/>
      <c r="J194" s="220"/>
      <c r="K194" s="220"/>
      <c r="L194" s="220"/>
      <c r="M194" s="220"/>
    </row>
    <row r="195" spans="1:13">
      <c r="A195" s="153"/>
      <c r="B195" s="249" t="s">
        <v>817</v>
      </c>
      <c r="C195" s="132"/>
      <c r="D195" s="1334"/>
      <c r="E195" s="132"/>
      <c r="F195" s="240"/>
      <c r="G195" s="240"/>
      <c r="H195" s="1318"/>
      <c r="I195" s="220"/>
      <c r="J195" s="220"/>
      <c r="K195" s="220"/>
      <c r="L195" s="220"/>
      <c r="M195" s="220"/>
    </row>
    <row r="196" spans="1:13">
      <c r="A196" s="153"/>
      <c r="B196" s="249" t="s">
        <v>816</v>
      </c>
      <c r="C196" s="132"/>
      <c r="D196" s="1334"/>
      <c r="E196" s="132"/>
      <c r="F196" s="240"/>
      <c r="G196" s="240"/>
      <c r="H196" s="1318"/>
      <c r="I196" s="220"/>
      <c r="J196" s="220"/>
      <c r="K196" s="220"/>
      <c r="L196" s="220"/>
      <c r="M196" s="220"/>
    </row>
    <row r="197" spans="1:13">
      <c r="A197" s="153"/>
      <c r="B197" s="249" t="s">
        <v>815</v>
      </c>
      <c r="C197" s="132"/>
      <c r="D197" s="1334"/>
      <c r="E197" s="132"/>
      <c r="F197" s="240"/>
      <c r="G197" s="240"/>
      <c r="H197" s="1318"/>
      <c r="I197" s="220"/>
      <c r="J197" s="220"/>
      <c r="K197" s="220"/>
      <c r="L197" s="220"/>
      <c r="M197" s="220"/>
    </row>
    <row r="198" spans="1:13">
      <c r="A198" s="153"/>
      <c r="B198" s="230"/>
      <c r="C198" s="132"/>
      <c r="D198" s="1334"/>
      <c r="E198" s="132"/>
      <c r="F198" s="240"/>
      <c r="G198" s="240"/>
      <c r="H198" s="1318"/>
      <c r="I198" s="220"/>
      <c r="J198" s="220"/>
      <c r="K198" s="220"/>
      <c r="L198" s="220"/>
      <c r="M198" s="220"/>
    </row>
    <row r="199" spans="1:13" ht="25.5">
      <c r="A199" s="153"/>
      <c r="B199" s="230" t="s">
        <v>634</v>
      </c>
      <c r="C199" s="132"/>
      <c r="D199" s="1334"/>
      <c r="E199" s="132"/>
      <c r="F199" s="240"/>
      <c r="G199" s="240"/>
      <c r="H199" s="1318"/>
      <c r="I199" s="220"/>
      <c r="J199" s="220"/>
      <c r="K199" s="220"/>
      <c r="L199" s="220"/>
      <c r="M199" s="220"/>
    </row>
    <row r="200" spans="1:13">
      <c r="A200" s="153"/>
      <c r="B200" s="230" t="s">
        <v>1965</v>
      </c>
      <c r="C200" s="1336" t="s">
        <v>726</v>
      </c>
      <c r="D200" s="251">
        <v>72</v>
      </c>
      <c r="E200" s="1336" t="s">
        <v>589</v>
      </c>
      <c r="F200" s="969"/>
      <c r="G200" s="969">
        <f>D200*F200</f>
        <v>0</v>
      </c>
      <c r="H200" s="1337"/>
      <c r="I200" s="220"/>
      <c r="J200" s="220"/>
      <c r="K200" s="220"/>
      <c r="L200" s="220"/>
      <c r="M200" s="220"/>
    </row>
    <row r="201" spans="1:13">
      <c r="A201" s="153"/>
      <c r="B201" s="230"/>
      <c r="C201" s="132"/>
      <c r="D201" s="1334"/>
      <c r="E201" s="132"/>
      <c r="F201" s="240"/>
      <c r="G201" s="240"/>
      <c r="H201" s="1318"/>
      <c r="I201" s="220"/>
      <c r="J201" s="220"/>
      <c r="K201" s="220"/>
      <c r="L201" s="220"/>
      <c r="M201" s="220"/>
    </row>
    <row r="202" spans="1:13" ht="144.75" customHeight="1">
      <c r="A202" s="153" t="s">
        <v>318</v>
      </c>
      <c r="B202" s="1332" t="s">
        <v>1966</v>
      </c>
      <c r="C202" s="132"/>
      <c r="D202" s="1334"/>
      <c r="E202" s="132"/>
      <c r="F202" s="240"/>
      <c r="G202" s="240"/>
      <c r="H202" s="1318"/>
      <c r="I202" s="220"/>
      <c r="J202" s="220"/>
      <c r="K202" s="220"/>
      <c r="L202" s="220"/>
      <c r="M202" s="220"/>
    </row>
    <row r="203" spans="1:13" ht="63.75">
      <c r="A203" s="153"/>
      <c r="B203" s="230" t="s">
        <v>829</v>
      </c>
      <c r="C203" s="132"/>
      <c r="D203" s="1334"/>
      <c r="E203" s="132"/>
      <c r="F203" s="240"/>
      <c r="G203" s="240"/>
      <c r="H203" s="1318"/>
      <c r="I203" s="220"/>
      <c r="J203" s="220"/>
      <c r="K203" s="220"/>
      <c r="L203" s="220"/>
      <c r="M203" s="220"/>
    </row>
    <row r="204" spans="1:13" ht="25.5">
      <c r="A204" s="153"/>
      <c r="B204" s="230" t="s">
        <v>828</v>
      </c>
      <c r="C204" s="132"/>
      <c r="D204" s="1334"/>
      <c r="E204" s="132"/>
      <c r="F204" s="240"/>
      <c r="G204" s="240"/>
      <c r="H204" s="1318"/>
      <c r="I204" s="220"/>
      <c r="J204" s="220"/>
      <c r="K204" s="220"/>
      <c r="L204" s="220"/>
      <c r="M204" s="220"/>
    </row>
    <row r="205" spans="1:13">
      <c r="A205" s="153"/>
      <c r="B205" s="1346" t="s">
        <v>1967</v>
      </c>
      <c r="C205" s="1347" t="s">
        <v>1957</v>
      </c>
      <c r="D205" s="250">
        <v>120</v>
      </c>
      <c r="E205" s="1347" t="s">
        <v>589</v>
      </c>
      <c r="F205" s="970"/>
      <c r="G205" s="970">
        <f>D205*F205</f>
        <v>0</v>
      </c>
      <c r="H205" s="1348"/>
      <c r="I205" s="220"/>
      <c r="J205" s="220"/>
      <c r="K205" s="220"/>
      <c r="L205" s="220"/>
      <c r="M205" s="220"/>
    </row>
    <row r="206" spans="1:13">
      <c r="A206" s="153"/>
      <c r="B206" s="230"/>
      <c r="C206" s="1325"/>
      <c r="D206" s="1340"/>
      <c r="E206" s="1325"/>
      <c r="F206" s="975"/>
      <c r="G206" s="975"/>
      <c r="H206" s="1326"/>
      <c r="I206" s="220"/>
      <c r="J206" s="220"/>
      <c r="K206" s="220"/>
      <c r="L206" s="220"/>
      <c r="M206" s="220"/>
    </row>
    <row r="207" spans="1:13" ht="38.25">
      <c r="A207" s="153" t="s">
        <v>320</v>
      </c>
      <c r="B207" s="230" t="s">
        <v>827</v>
      </c>
      <c r="C207" s="132"/>
      <c r="D207" s="1334"/>
      <c r="E207" s="132"/>
      <c r="F207" s="240"/>
      <c r="G207" s="240"/>
      <c r="H207" s="1318"/>
      <c r="I207" s="220"/>
      <c r="J207" s="220"/>
      <c r="K207" s="220"/>
      <c r="L207" s="220"/>
      <c r="M207" s="220"/>
    </row>
    <row r="208" spans="1:13" ht="52.5" customHeight="1">
      <c r="A208" s="153"/>
      <c r="B208" s="230" t="s">
        <v>1968</v>
      </c>
      <c r="C208" s="132"/>
      <c r="D208" s="1334"/>
      <c r="E208" s="132"/>
      <c r="F208" s="240"/>
      <c r="G208" s="240"/>
      <c r="H208" s="1318"/>
      <c r="I208" s="220"/>
      <c r="J208" s="220"/>
      <c r="K208" s="220"/>
      <c r="L208" s="220"/>
      <c r="M208" s="220"/>
    </row>
    <row r="209" spans="1:13" ht="130.5" customHeight="1">
      <c r="A209" s="153"/>
      <c r="B209" s="230" t="s">
        <v>826</v>
      </c>
      <c r="C209" s="132"/>
      <c r="D209" s="1334"/>
      <c r="E209" s="132"/>
      <c r="F209" s="240"/>
      <c r="G209" s="240"/>
      <c r="H209" s="1318"/>
      <c r="I209" s="220"/>
      <c r="J209" s="220"/>
      <c r="K209" s="220"/>
      <c r="L209" s="220"/>
      <c r="M209" s="220"/>
    </row>
    <row r="210" spans="1:13">
      <c r="A210" s="153"/>
      <c r="B210" s="230"/>
      <c r="C210" s="132"/>
      <c r="D210" s="1334"/>
      <c r="E210" s="132"/>
      <c r="F210" s="240"/>
      <c r="G210" s="240"/>
      <c r="H210" s="1318"/>
      <c r="I210" s="220"/>
      <c r="J210" s="220"/>
      <c r="K210" s="220"/>
      <c r="L210" s="220"/>
      <c r="M210" s="220"/>
    </row>
    <row r="211" spans="1:13">
      <c r="A211" s="153"/>
      <c r="B211" s="249" t="s">
        <v>818</v>
      </c>
      <c r="C211" s="132"/>
      <c r="D211" s="1334"/>
      <c r="E211" s="132"/>
      <c r="F211" s="240"/>
      <c r="G211" s="240"/>
      <c r="H211" s="1318"/>
      <c r="I211" s="220"/>
      <c r="J211" s="220"/>
      <c r="K211" s="220"/>
      <c r="L211" s="220"/>
      <c r="M211" s="220"/>
    </row>
    <row r="212" spans="1:13">
      <c r="A212" s="153"/>
      <c r="B212" s="249" t="s">
        <v>817</v>
      </c>
      <c r="C212" s="132"/>
      <c r="D212" s="1334"/>
      <c r="E212" s="132"/>
      <c r="F212" s="240"/>
      <c r="G212" s="240"/>
      <c r="H212" s="1318"/>
      <c r="I212" s="220"/>
      <c r="J212" s="220"/>
      <c r="K212" s="220"/>
      <c r="L212" s="220"/>
      <c r="M212" s="220"/>
    </row>
    <row r="213" spans="1:13">
      <c r="A213" s="153"/>
      <c r="B213" s="249" t="s">
        <v>816</v>
      </c>
      <c r="C213" s="132"/>
      <c r="D213" s="1334"/>
      <c r="E213" s="132"/>
      <c r="F213" s="240"/>
      <c r="G213" s="240"/>
      <c r="H213" s="1318"/>
      <c r="I213" s="220"/>
      <c r="J213" s="220"/>
      <c r="K213" s="220"/>
      <c r="L213" s="220"/>
      <c r="M213" s="220"/>
    </row>
    <row r="214" spans="1:13">
      <c r="A214" s="153"/>
      <c r="B214" s="249" t="s">
        <v>815</v>
      </c>
      <c r="C214" s="132"/>
      <c r="D214" s="1334"/>
      <c r="E214" s="132"/>
      <c r="F214" s="240"/>
      <c r="G214" s="240"/>
      <c r="H214" s="1318"/>
      <c r="I214" s="220"/>
      <c r="J214" s="220"/>
      <c r="K214" s="220"/>
      <c r="L214" s="220"/>
      <c r="M214" s="220"/>
    </row>
    <row r="215" spans="1:13">
      <c r="A215" s="153"/>
      <c r="B215" s="230"/>
      <c r="C215" s="132"/>
      <c r="D215" s="1334"/>
      <c r="E215" s="132"/>
      <c r="F215" s="240"/>
      <c r="G215" s="240"/>
      <c r="H215" s="1318"/>
      <c r="I215" s="220"/>
      <c r="J215" s="220"/>
      <c r="K215" s="220"/>
      <c r="L215" s="220"/>
      <c r="M215" s="220"/>
    </row>
    <row r="216" spans="1:13" ht="38.25">
      <c r="A216" s="153"/>
      <c r="B216" s="230" t="s">
        <v>825</v>
      </c>
      <c r="C216" s="132"/>
      <c r="D216" s="1334"/>
      <c r="E216" s="132"/>
      <c r="F216" s="240"/>
      <c r="G216" s="240"/>
      <c r="H216" s="1318"/>
      <c r="I216" s="220"/>
      <c r="J216" s="220"/>
      <c r="K216" s="220"/>
      <c r="L216" s="220"/>
      <c r="M216" s="220"/>
    </row>
    <row r="217" spans="1:13">
      <c r="A217" s="153"/>
      <c r="B217" s="230" t="s">
        <v>824</v>
      </c>
      <c r="C217" s="132"/>
      <c r="D217" s="1334"/>
      <c r="E217" s="132"/>
      <c r="F217" s="240"/>
      <c r="G217" s="240"/>
      <c r="H217" s="1318"/>
      <c r="I217" s="220"/>
      <c r="J217" s="220"/>
      <c r="K217" s="220"/>
      <c r="L217" s="220"/>
      <c r="M217" s="220"/>
    </row>
    <row r="218" spans="1:13">
      <c r="A218" s="153" t="s">
        <v>117</v>
      </c>
      <c r="B218" s="1344" t="s">
        <v>823</v>
      </c>
      <c r="C218" s="1316" t="s">
        <v>95</v>
      </c>
      <c r="D218" s="245">
        <v>18</v>
      </c>
      <c r="E218" s="1316" t="s">
        <v>589</v>
      </c>
      <c r="F218" s="963"/>
      <c r="G218" s="963">
        <f>D218*F218</f>
        <v>0</v>
      </c>
      <c r="H218" s="1317"/>
      <c r="I218" s="220"/>
      <c r="J218" s="220"/>
      <c r="K218" s="220"/>
      <c r="L218" s="220"/>
      <c r="M218" s="220"/>
    </row>
    <row r="219" spans="1:13">
      <c r="A219" s="153" t="s">
        <v>524</v>
      </c>
      <c r="B219" s="1344" t="s">
        <v>822</v>
      </c>
      <c r="C219" s="1316" t="s">
        <v>106</v>
      </c>
      <c r="D219" s="244">
        <v>3</v>
      </c>
      <c r="E219" s="1316" t="s">
        <v>589</v>
      </c>
      <c r="F219" s="963"/>
      <c r="G219" s="963">
        <f>D219*F219</f>
        <v>0</v>
      </c>
      <c r="H219" s="1317"/>
      <c r="I219" s="220"/>
      <c r="J219" s="220"/>
      <c r="K219" s="220"/>
      <c r="L219" s="220"/>
      <c r="M219" s="220"/>
    </row>
    <row r="220" spans="1:13" ht="25.5">
      <c r="A220" s="153" t="s">
        <v>525</v>
      </c>
      <c r="B220" s="230" t="s">
        <v>821</v>
      </c>
      <c r="C220" s="1316" t="s">
        <v>106</v>
      </c>
      <c r="D220" s="244">
        <v>3</v>
      </c>
      <c r="E220" s="1316" t="s">
        <v>589</v>
      </c>
      <c r="F220" s="963"/>
      <c r="G220" s="963">
        <f>D220*F220</f>
        <v>0</v>
      </c>
      <c r="H220" s="1317"/>
      <c r="I220" s="220"/>
      <c r="J220" s="220"/>
      <c r="K220" s="220"/>
      <c r="L220" s="220"/>
      <c r="M220" s="220"/>
    </row>
    <row r="221" spans="1:13">
      <c r="A221" s="153"/>
      <c r="B221" s="230"/>
      <c r="C221" s="132"/>
      <c r="D221" s="231"/>
      <c r="E221" s="132"/>
      <c r="F221" s="240"/>
      <c r="G221" s="240"/>
      <c r="H221" s="1318"/>
      <c r="I221" s="220"/>
      <c r="J221" s="220"/>
      <c r="K221" s="220"/>
      <c r="L221" s="220"/>
      <c r="M221" s="220"/>
    </row>
    <row r="222" spans="1:13" ht="130.5" customHeight="1">
      <c r="A222" s="153" t="s">
        <v>327</v>
      </c>
      <c r="B222" s="230" t="s">
        <v>820</v>
      </c>
      <c r="C222" s="132"/>
      <c r="D222" s="231"/>
      <c r="E222" s="132"/>
      <c r="F222" s="240"/>
      <c r="G222" s="240"/>
      <c r="H222" s="1318"/>
      <c r="I222" s="220"/>
      <c r="J222" s="220"/>
      <c r="K222" s="220"/>
      <c r="L222" s="220"/>
      <c r="M222" s="220"/>
    </row>
    <row r="223" spans="1:13" ht="63.75">
      <c r="A223" s="153"/>
      <c r="B223" s="230" t="s">
        <v>819</v>
      </c>
      <c r="C223" s="132"/>
      <c r="D223" s="231"/>
      <c r="E223" s="132"/>
      <c r="F223" s="240"/>
      <c r="G223" s="240"/>
      <c r="H223" s="1318"/>
      <c r="I223" s="220"/>
      <c r="J223" s="220"/>
      <c r="K223" s="220"/>
      <c r="L223" s="220"/>
      <c r="M223" s="220"/>
    </row>
    <row r="224" spans="1:13">
      <c r="A224" s="153"/>
      <c r="B224" s="230"/>
      <c r="C224" s="132"/>
      <c r="D224" s="231"/>
      <c r="E224" s="132"/>
      <c r="F224" s="240"/>
      <c r="G224" s="240"/>
      <c r="H224" s="1318"/>
      <c r="I224" s="220"/>
      <c r="J224" s="220"/>
      <c r="K224" s="220"/>
      <c r="L224" s="220"/>
      <c r="M224" s="220"/>
    </row>
    <row r="225" spans="1:13">
      <c r="A225" s="153"/>
      <c r="B225" s="249" t="s">
        <v>818</v>
      </c>
      <c r="C225" s="132"/>
      <c r="D225" s="231"/>
      <c r="E225" s="132"/>
      <c r="F225" s="240"/>
      <c r="G225" s="240"/>
      <c r="H225" s="1318"/>
      <c r="I225" s="220"/>
      <c r="J225" s="220"/>
      <c r="K225" s="220"/>
      <c r="L225" s="220"/>
      <c r="M225" s="220"/>
    </row>
    <row r="226" spans="1:13">
      <c r="A226" s="153"/>
      <c r="B226" s="249" t="s">
        <v>817</v>
      </c>
      <c r="C226" s="132"/>
      <c r="D226" s="231"/>
      <c r="E226" s="132"/>
      <c r="F226" s="240"/>
      <c r="G226" s="240"/>
      <c r="H226" s="1318"/>
      <c r="I226" s="220"/>
      <c r="J226" s="220"/>
      <c r="K226" s="220"/>
      <c r="L226" s="220"/>
      <c r="M226" s="220"/>
    </row>
    <row r="227" spans="1:13">
      <c r="A227" s="153"/>
      <c r="B227" s="249" t="s">
        <v>816</v>
      </c>
      <c r="C227" s="132"/>
      <c r="D227" s="231"/>
      <c r="E227" s="132"/>
      <c r="F227" s="240"/>
      <c r="G227" s="240"/>
      <c r="H227" s="1318"/>
      <c r="I227" s="220"/>
      <c r="J227" s="220"/>
      <c r="K227" s="220"/>
      <c r="L227" s="220"/>
      <c r="M227" s="220"/>
    </row>
    <row r="228" spans="1:13">
      <c r="A228" s="153"/>
      <c r="B228" s="249" t="s">
        <v>815</v>
      </c>
      <c r="C228" s="132"/>
      <c r="D228" s="231"/>
      <c r="E228" s="132"/>
      <c r="F228" s="240"/>
      <c r="G228" s="240"/>
      <c r="H228" s="1318"/>
      <c r="I228" s="220"/>
      <c r="J228" s="220"/>
      <c r="K228" s="220"/>
      <c r="L228" s="220"/>
      <c r="M228" s="220"/>
    </row>
    <row r="229" spans="1:13">
      <c r="A229" s="153"/>
      <c r="B229" s="230"/>
      <c r="C229" s="132"/>
      <c r="D229" s="231"/>
      <c r="E229" s="132"/>
      <c r="F229" s="240"/>
      <c r="G229" s="240"/>
      <c r="H229" s="1318"/>
      <c r="I229" s="220"/>
      <c r="J229" s="220"/>
      <c r="K229" s="220"/>
      <c r="L229" s="220"/>
      <c r="M229" s="220"/>
    </row>
    <row r="230" spans="1:13" ht="25.5">
      <c r="A230" s="153"/>
      <c r="B230" s="230" t="s">
        <v>814</v>
      </c>
      <c r="C230" s="132"/>
      <c r="D230" s="231"/>
      <c r="E230" s="132"/>
      <c r="F230" s="240"/>
      <c r="G230" s="240"/>
      <c r="H230" s="1318"/>
      <c r="I230" s="220"/>
      <c r="J230" s="220"/>
      <c r="K230" s="220"/>
      <c r="L230" s="220"/>
      <c r="M230" s="220"/>
    </row>
    <row r="231" spans="1:13">
      <c r="A231" s="153"/>
      <c r="B231" s="1344" t="s">
        <v>813</v>
      </c>
      <c r="C231" s="132"/>
      <c r="D231" s="231"/>
      <c r="E231" s="132"/>
      <c r="F231" s="240"/>
      <c r="G231" s="240"/>
      <c r="H231" s="1318"/>
      <c r="I231" s="220"/>
      <c r="J231" s="220"/>
      <c r="K231" s="220"/>
      <c r="L231" s="220"/>
      <c r="M231" s="220"/>
    </row>
    <row r="232" spans="1:13">
      <c r="A232" s="153" t="s">
        <v>533</v>
      </c>
      <c r="B232" s="230" t="s">
        <v>812</v>
      </c>
      <c r="C232" s="1316" t="s">
        <v>95</v>
      </c>
      <c r="D232" s="245">
        <v>2.5</v>
      </c>
      <c r="E232" s="1316" t="s">
        <v>589</v>
      </c>
      <c r="F232" s="963"/>
      <c r="G232" s="963">
        <f>D232*F232</f>
        <v>0</v>
      </c>
      <c r="H232" s="1317"/>
      <c r="I232" s="220"/>
      <c r="J232" s="220"/>
      <c r="K232" s="220"/>
      <c r="L232" s="220"/>
      <c r="M232" s="220"/>
    </row>
    <row r="233" spans="1:13">
      <c r="A233" s="153" t="s">
        <v>122</v>
      </c>
      <c r="B233" s="230" t="s">
        <v>811</v>
      </c>
      <c r="C233" s="1316" t="s">
        <v>106</v>
      </c>
      <c r="D233" s="245">
        <v>1</v>
      </c>
      <c r="E233" s="1316" t="s">
        <v>589</v>
      </c>
      <c r="F233" s="963"/>
      <c r="G233" s="963">
        <f>D233*F233</f>
        <v>0</v>
      </c>
      <c r="H233" s="1317"/>
      <c r="I233" s="220"/>
      <c r="J233" s="220"/>
      <c r="K233" s="220"/>
      <c r="L233" s="220"/>
      <c r="M233" s="220"/>
    </row>
    <row r="234" spans="1:13">
      <c r="A234" s="153"/>
      <c r="B234" s="230"/>
      <c r="C234" s="132"/>
      <c r="D234" s="231"/>
      <c r="E234" s="132"/>
      <c r="F234" s="240"/>
      <c r="G234" s="240"/>
      <c r="H234" s="1318"/>
      <c r="I234" s="220"/>
      <c r="J234" s="220"/>
      <c r="K234" s="220"/>
      <c r="L234" s="220"/>
      <c r="M234" s="220"/>
    </row>
    <row r="235" spans="1:13" ht="51">
      <c r="A235" s="153" t="s">
        <v>330</v>
      </c>
      <c r="B235" s="230" t="s">
        <v>810</v>
      </c>
      <c r="C235" s="132"/>
      <c r="D235" s="231"/>
      <c r="E235" s="132"/>
      <c r="F235" s="240"/>
      <c r="G235" s="240"/>
      <c r="H235" s="1318"/>
      <c r="I235" s="220"/>
      <c r="J235" s="220"/>
      <c r="K235" s="220"/>
      <c r="L235" s="220"/>
      <c r="M235" s="220"/>
    </row>
    <row r="236" spans="1:13" ht="25.5">
      <c r="A236" s="153"/>
      <c r="B236" s="230" t="s">
        <v>634</v>
      </c>
      <c r="C236" s="132"/>
      <c r="D236" s="231"/>
      <c r="E236" s="132"/>
      <c r="F236" s="240"/>
      <c r="G236" s="240"/>
      <c r="H236" s="1318"/>
      <c r="I236" s="220"/>
      <c r="J236" s="220"/>
      <c r="K236" s="220"/>
      <c r="L236" s="220"/>
      <c r="M236" s="220"/>
    </row>
    <row r="237" spans="1:13">
      <c r="A237" s="153"/>
      <c r="B237" s="230" t="s">
        <v>809</v>
      </c>
      <c r="C237" s="1316" t="s">
        <v>106</v>
      </c>
      <c r="D237" s="244">
        <v>7</v>
      </c>
      <c r="E237" s="1316" t="s">
        <v>589</v>
      </c>
      <c r="F237" s="963"/>
      <c r="G237" s="963">
        <f>D237*F237</f>
        <v>0</v>
      </c>
      <c r="H237" s="1317"/>
      <c r="I237" s="220"/>
      <c r="J237" s="220"/>
      <c r="K237" s="220"/>
      <c r="L237" s="220"/>
      <c r="M237" s="220"/>
    </row>
    <row r="238" spans="1:13">
      <c r="A238" s="153"/>
      <c r="B238" s="230"/>
      <c r="C238" s="132"/>
      <c r="D238" s="231"/>
      <c r="E238" s="132"/>
      <c r="F238" s="240"/>
      <c r="G238" s="240"/>
      <c r="H238" s="1318"/>
      <c r="I238" s="220"/>
      <c r="J238" s="220"/>
      <c r="K238" s="220"/>
      <c r="L238" s="220"/>
      <c r="M238" s="220"/>
    </row>
    <row r="239" spans="1:13" ht="39.75" customHeight="1">
      <c r="A239" s="1323" t="s">
        <v>808</v>
      </c>
      <c r="B239" s="1345" t="s">
        <v>807</v>
      </c>
      <c r="C239" s="1325"/>
      <c r="D239" s="248"/>
      <c r="E239" s="1325"/>
      <c r="F239" s="975"/>
      <c r="G239" s="975"/>
      <c r="H239" s="1326"/>
      <c r="I239" s="220"/>
      <c r="J239" s="220"/>
      <c r="K239" s="220"/>
      <c r="L239" s="220"/>
      <c r="M239" s="220"/>
    </row>
    <row r="240" spans="1:13" ht="38.25">
      <c r="A240" s="153"/>
      <c r="B240" s="230" t="s">
        <v>806</v>
      </c>
      <c r="C240" s="132"/>
      <c r="D240" s="231"/>
      <c r="E240" s="132"/>
      <c r="F240" s="240"/>
      <c r="G240" s="240"/>
      <c r="H240" s="1318"/>
      <c r="I240" s="220"/>
      <c r="J240" s="220"/>
      <c r="K240" s="220"/>
      <c r="L240" s="220"/>
      <c r="M240" s="220"/>
    </row>
    <row r="241" spans="1:13" ht="25.5">
      <c r="A241" s="153"/>
      <c r="B241" s="230" t="s">
        <v>805</v>
      </c>
      <c r="C241" s="132"/>
      <c r="D241" s="231"/>
      <c r="E241" s="132"/>
      <c r="F241" s="240"/>
      <c r="G241" s="240"/>
      <c r="H241" s="1318"/>
      <c r="I241" s="220"/>
      <c r="J241" s="220"/>
      <c r="K241" s="220"/>
      <c r="L241" s="220"/>
      <c r="M241" s="220"/>
    </row>
    <row r="242" spans="1:13">
      <c r="A242" s="153"/>
      <c r="B242" s="230" t="s">
        <v>633</v>
      </c>
      <c r="C242" s="132"/>
      <c r="D242" s="231"/>
      <c r="E242" s="132"/>
      <c r="F242" s="240"/>
      <c r="G242" s="240"/>
      <c r="H242" s="1318"/>
      <c r="I242" s="220"/>
      <c r="J242" s="220"/>
      <c r="K242" s="220"/>
      <c r="L242" s="220"/>
      <c r="M242" s="220"/>
    </row>
    <row r="243" spans="1:13" ht="25.5">
      <c r="A243" s="153" t="s">
        <v>136</v>
      </c>
      <c r="B243" s="230" t="s">
        <v>1969</v>
      </c>
      <c r="C243" s="1316" t="s">
        <v>106</v>
      </c>
      <c r="D243" s="244">
        <v>4</v>
      </c>
      <c r="E243" s="1316" t="s">
        <v>589</v>
      </c>
      <c r="F243" s="963"/>
      <c r="G243" s="963">
        <f>D243*F243</f>
        <v>0</v>
      </c>
      <c r="H243" s="1317"/>
      <c r="I243" s="220"/>
      <c r="J243" s="220"/>
      <c r="K243" s="220"/>
      <c r="L243" s="220"/>
      <c r="M243" s="220"/>
    </row>
    <row r="244" spans="1:13" ht="25.5">
      <c r="A244" s="153" t="s">
        <v>137</v>
      </c>
      <c r="B244" s="230" t="s">
        <v>804</v>
      </c>
      <c r="C244" s="1316" t="s">
        <v>106</v>
      </c>
      <c r="D244" s="244">
        <v>2</v>
      </c>
      <c r="E244" s="1316" t="s">
        <v>589</v>
      </c>
      <c r="F244" s="963"/>
      <c r="G244" s="963">
        <f>D244*F244</f>
        <v>0</v>
      </c>
      <c r="H244" s="1317"/>
      <c r="I244" s="220"/>
      <c r="J244" s="220"/>
      <c r="K244" s="220"/>
      <c r="L244" s="220"/>
      <c r="M244" s="220"/>
    </row>
    <row r="245" spans="1:13">
      <c r="A245" s="153"/>
      <c r="B245" s="230"/>
      <c r="C245" s="132"/>
      <c r="D245" s="231"/>
      <c r="E245" s="132"/>
      <c r="F245" s="240"/>
      <c r="G245" s="240"/>
      <c r="H245" s="1318"/>
      <c r="I245" s="220"/>
      <c r="J245" s="220"/>
      <c r="K245" s="220"/>
      <c r="L245" s="220"/>
      <c r="M245" s="220"/>
    </row>
    <row r="246" spans="1:13">
      <c r="A246" s="153"/>
      <c r="B246" s="230"/>
      <c r="C246" s="132"/>
      <c r="D246" s="231"/>
      <c r="E246" s="132"/>
      <c r="F246" s="240"/>
      <c r="G246" s="240"/>
      <c r="H246" s="1318"/>
      <c r="I246" s="220"/>
      <c r="J246" s="220"/>
      <c r="K246" s="220"/>
      <c r="L246" s="220"/>
      <c r="M246" s="220"/>
    </row>
    <row r="247" spans="1:13">
      <c r="A247" s="242" t="s">
        <v>786</v>
      </c>
      <c r="B247" s="242" t="s">
        <v>803</v>
      </c>
      <c r="C247" s="243"/>
      <c r="D247" s="243"/>
      <c r="E247" s="243"/>
      <c r="F247" s="243"/>
      <c r="G247" s="242">
        <f>SUM(G159:G246)</f>
        <v>0</v>
      </c>
      <c r="H247" s="961" t="s">
        <v>1680</v>
      </c>
      <c r="I247" s="220"/>
      <c r="J247" s="220"/>
      <c r="K247" s="220"/>
      <c r="L247" s="220"/>
      <c r="M247" s="220"/>
    </row>
    <row r="248" spans="1:13">
      <c r="A248" s="153"/>
      <c r="B248" s="230"/>
      <c r="C248" s="132"/>
      <c r="D248" s="231"/>
      <c r="E248" s="132"/>
      <c r="F248" s="240"/>
      <c r="G248" s="240"/>
      <c r="H248" s="1318"/>
      <c r="I248" s="220"/>
      <c r="J248" s="220"/>
      <c r="K248" s="220"/>
      <c r="L248" s="220"/>
      <c r="M248" s="220"/>
    </row>
    <row r="249" spans="1:13">
      <c r="A249" s="153"/>
      <c r="B249" s="230"/>
      <c r="C249" s="132"/>
      <c r="D249" s="231"/>
      <c r="E249" s="132"/>
      <c r="F249" s="240"/>
      <c r="G249" s="240"/>
      <c r="H249" s="1318"/>
      <c r="I249" s="220"/>
      <c r="J249" s="220"/>
      <c r="K249" s="220"/>
      <c r="L249" s="220"/>
      <c r="M249" s="220"/>
    </row>
    <row r="250" spans="1:13">
      <c r="A250" s="153"/>
      <c r="B250" s="230"/>
      <c r="C250" s="132"/>
      <c r="D250" s="231"/>
      <c r="E250" s="132"/>
      <c r="F250" s="240"/>
      <c r="G250" s="240"/>
      <c r="H250" s="1318"/>
      <c r="I250" s="220"/>
      <c r="J250" s="220"/>
      <c r="K250" s="220"/>
      <c r="L250" s="220"/>
      <c r="M250" s="220"/>
    </row>
    <row r="251" spans="1:13">
      <c r="A251" s="153"/>
      <c r="B251" s="230"/>
      <c r="C251" s="132"/>
      <c r="D251" s="231"/>
      <c r="E251" s="132"/>
      <c r="F251" s="240"/>
      <c r="G251" s="240"/>
      <c r="H251" s="1318"/>
      <c r="I251" s="220"/>
      <c r="J251" s="220"/>
      <c r="K251" s="220"/>
      <c r="L251" s="220"/>
      <c r="M251" s="220"/>
    </row>
    <row r="252" spans="1:13">
      <c r="A252" s="247" t="s">
        <v>791</v>
      </c>
      <c r="B252" s="247" t="s">
        <v>802</v>
      </c>
      <c r="C252" s="246"/>
      <c r="D252" s="246"/>
      <c r="E252" s="246"/>
      <c r="F252" s="246"/>
      <c r="G252" s="246"/>
      <c r="H252" s="246"/>
      <c r="I252" s="220"/>
      <c r="J252" s="220"/>
      <c r="K252" s="220"/>
      <c r="L252" s="220"/>
      <c r="M252" s="220"/>
    </row>
    <row r="253" spans="1:13">
      <c r="A253" s="153"/>
      <c r="B253" s="230"/>
      <c r="C253" s="132"/>
      <c r="D253" s="1334"/>
      <c r="E253" s="132"/>
      <c r="F253" s="240"/>
      <c r="G253" s="240"/>
      <c r="H253" s="1318"/>
      <c r="I253" s="220"/>
      <c r="J253" s="220"/>
      <c r="K253" s="220"/>
      <c r="L253" s="220"/>
      <c r="M253" s="220"/>
    </row>
    <row r="254" spans="1:13" ht="25.5">
      <c r="A254" s="153" t="s">
        <v>286</v>
      </c>
      <c r="B254" s="230" t="s">
        <v>801</v>
      </c>
      <c r="C254" s="132"/>
      <c r="D254" s="1334"/>
      <c r="E254" s="132"/>
      <c r="F254" s="240"/>
      <c r="G254" s="240"/>
      <c r="H254" s="1318"/>
      <c r="I254" s="220"/>
      <c r="J254" s="220"/>
      <c r="K254" s="220"/>
      <c r="L254" s="220"/>
      <c r="M254" s="220"/>
    </row>
    <row r="255" spans="1:13" ht="76.5">
      <c r="A255" s="153"/>
      <c r="B255" s="230" t="s">
        <v>800</v>
      </c>
      <c r="C255" s="132"/>
      <c r="D255" s="1334"/>
      <c r="E255" s="132"/>
      <c r="F255" s="240"/>
      <c r="G255" s="240"/>
      <c r="H255" s="1318"/>
      <c r="I255" s="220"/>
      <c r="J255" s="220"/>
      <c r="K255" s="220"/>
      <c r="L255" s="220"/>
      <c r="M255" s="220"/>
    </row>
    <row r="256" spans="1:13" ht="25.5">
      <c r="A256" s="153"/>
      <c r="B256" s="230" t="s">
        <v>799</v>
      </c>
      <c r="C256" s="132"/>
      <c r="D256" s="1334"/>
      <c r="E256" s="132"/>
      <c r="F256" s="240"/>
      <c r="G256" s="240"/>
      <c r="H256" s="1318"/>
      <c r="I256" s="220"/>
      <c r="J256" s="220"/>
      <c r="K256" s="220"/>
      <c r="L256" s="220"/>
      <c r="M256" s="220"/>
    </row>
    <row r="257" spans="1:13">
      <c r="A257" s="153"/>
      <c r="B257" s="1344" t="s">
        <v>794</v>
      </c>
      <c r="C257" s="1316" t="s">
        <v>95</v>
      </c>
      <c r="D257" s="245">
        <v>65</v>
      </c>
      <c r="E257" s="1316" t="s">
        <v>589</v>
      </c>
      <c r="F257" s="963"/>
      <c r="G257" s="963">
        <f>D257*F257</f>
        <v>0</v>
      </c>
      <c r="H257" s="1317"/>
      <c r="I257" s="220"/>
      <c r="J257" s="220"/>
      <c r="K257" s="220"/>
      <c r="L257" s="220"/>
      <c r="M257" s="220"/>
    </row>
    <row r="258" spans="1:13">
      <c r="A258" s="153"/>
      <c r="B258" s="230"/>
      <c r="C258" s="132"/>
      <c r="D258" s="1334"/>
      <c r="E258" s="132"/>
      <c r="F258" s="240"/>
      <c r="G258" s="240"/>
      <c r="H258" s="1318"/>
      <c r="I258" s="220"/>
      <c r="J258" s="220"/>
      <c r="K258" s="220"/>
      <c r="L258" s="220"/>
      <c r="M258" s="220"/>
    </row>
    <row r="259" spans="1:13">
      <c r="A259" s="153" t="s">
        <v>294</v>
      </c>
      <c r="B259" s="230" t="s">
        <v>798</v>
      </c>
      <c r="C259" s="132"/>
      <c r="D259" s="1334"/>
      <c r="E259" s="132"/>
      <c r="F259" s="240"/>
      <c r="G259" s="240"/>
      <c r="H259" s="1318"/>
      <c r="I259" s="220"/>
      <c r="J259" s="220"/>
      <c r="K259" s="220"/>
      <c r="L259" s="220"/>
      <c r="M259" s="220"/>
    </row>
    <row r="260" spans="1:13" ht="76.5">
      <c r="A260" s="153"/>
      <c r="B260" s="230" t="s">
        <v>797</v>
      </c>
      <c r="C260" s="132"/>
      <c r="D260" s="1334"/>
      <c r="E260" s="132"/>
      <c r="F260" s="240"/>
      <c r="G260" s="240"/>
      <c r="H260" s="1318"/>
      <c r="I260" s="220"/>
      <c r="J260" s="220"/>
      <c r="K260" s="220"/>
      <c r="L260" s="220"/>
      <c r="M260" s="220"/>
    </row>
    <row r="261" spans="1:13">
      <c r="A261" s="153"/>
      <c r="B261" s="230"/>
      <c r="C261" s="132"/>
      <c r="D261" s="1334"/>
      <c r="E261" s="132"/>
      <c r="F261" s="240"/>
      <c r="G261" s="240"/>
      <c r="H261" s="1318"/>
      <c r="I261" s="220"/>
      <c r="J261" s="220"/>
      <c r="K261" s="220"/>
      <c r="L261" s="220"/>
      <c r="M261" s="220"/>
    </row>
    <row r="262" spans="1:13" ht="51">
      <c r="A262" s="153"/>
      <c r="B262" s="230" t="s">
        <v>796</v>
      </c>
      <c r="C262" s="132"/>
      <c r="D262" s="1334"/>
      <c r="E262" s="132"/>
      <c r="F262" s="240"/>
      <c r="G262" s="240"/>
      <c r="H262" s="1318"/>
      <c r="I262" s="220"/>
      <c r="J262" s="220"/>
      <c r="K262" s="220"/>
      <c r="L262" s="220"/>
      <c r="M262" s="220"/>
    </row>
    <row r="263" spans="1:13" ht="25.5">
      <c r="A263" s="153"/>
      <c r="B263" s="230" t="s">
        <v>795</v>
      </c>
      <c r="C263" s="132"/>
      <c r="D263" s="1334"/>
      <c r="E263" s="132"/>
      <c r="F263" s="240"/>
      <c r="G263" s="240"/>
      <c r="H263" s="1318"/>
      <c r="I263" s="220"/>
      <c r="J263" s="220"/>
      <c r="K263" s="220"/>
      <c r="L263" s="220"/>
      <c r="M263" s="220"/>
    </row>
    <row r="264" spans="1:13">
      <c r="A264" s="153"/>
      <c r="B264" s="1344" t="s">
        <v>794</v>
      </c>
      <c r="C264" s="1316" t="s">
        <v>95</v>
      </c>
      <c r="D264" s="245">
        <v>65</v>
      </c>
      <c r="E264" s="1316" t="s">
        <v>589</v>
      </c>
      <c r="F264" s="963"/>
      <c r="G264" s="963">
        <f>D264*F264</f>
        <v>0</v>
      </c>
      <c r="H264" s="1317"/>
      <c r="I264" s="220"/>
      <c r="J264" s="220"/>
      <c r="K264" s="220"/>
      <c r="L264" s="220"/>
      <c r="M264" s="220"/>
    </row>
    <row r="265" spans="1:13">
      <c r="A265" s="153"/>
      <c r="B265" s="230"/>
      <c r="C265" s="132"/>
      <c r="D265" s="1334"/>
      <c r="E265" s="132"/>
      <c r="F265" s="240"/>
      <c r="G265" s="240"/>
      <c r="H265" s="1318"/>
      <c r="I265" s="220"/>
      <c r="J265" s="220"/>
      <c r="K265" s="220"/>
      <c r="L265" s="220"/>
      <c r="M265" s="220"/>
    </row>
    <row r="266" spans="1:13" ht="129.75" customHeight="1">
      <c r="A266" s="153" t="s">
        <v>302</v>
      </c>
      <c r="B266" s="143" t="s">
        <v>793</v>
      </c>
      <c r="C266" s="132"/>
      <c r="D266" s="1334"/>
      <c r="E266" s="132"/>
      <c r="F266" s="240"/>
      <c r="G266" s="240"/>
      <c r="H266" s="1318"/>
      <c r="I266" s="220"/>
      <c r="J266" s="220"/>
      <c r="K266" s="220"/>
      <c r="L266" s="220"/>
      <c r="M266" s="220"/>
    </row>
    <row r="267" spans="1:13" ht="25.5">
      <c r="A267" s="153"/>
      <c r="B267" s="143" t="s">
        <v>634</v>
      </c>
      <c r="C267" s="163"/>
      <c r="D267" s="229"/>
      <c r="E267" s="132"/>
      <c r="F267" s="240"/>
      <c r="G267" s="240"/>
      <c r="H267" s="1318"/>
      <c r="I267" s="220"/>
      <c r="J267" s="220"/>
      <c r="K267" s="220"/>
      <c r="L267" s="220"/>
      <c r="M267" s="220"/>
    </row>
    <row r="268" spans="1:13">
      <c r="A268" s="153"/>
      <c r="B268" s="230" t="s">
        <v>721</v>
      </c>
      <c r="C268" s="1316" t="s">
        <v>792</v>
      </c>
      <c r="D268" s="244">
        <v>1</v>
      </c>
      <c r="E268" s="1316" t="s">
        <v>589</v>
      </c>
      <c r="F268" s="963"/>
      <c r="G268" s="963">
        <f>D268*F268</f>
        <v>0</v>
      </c>
      <c r="H268" s="1317"/>
      <c r="I268" s="220"/>
      <c r="J268" s="220"/>
      <c r="K268" s="220"/>
      <c r="L268" s="220"/>
      <c r="M268" s="220"/>
    </row>
    <row r="269" spans="1:13">
      <c r="A269" s="153"/>
      <c r="B269" s="230"/>
      <c r="C269" s="132"/>
      <c r="D269" s="1334"/>
      <c r="E269" s="132"/>
      <c r="F269" s="240"/>
      <c r="G269" s="240"/>
      <c r="H269" s="1318"/>
      <c r="I269" s="220"/>
      <c r="J269" s="220"/>
      <c r="K269" s="220"/>
      <c r="L269" s="220"/>
      <c r="M269" s="220"/>
    </row>
    <row r="270" spans="1:13">
      <c r="A270" s="153"/>
      <c r="B270" s="230"/>
      <c r="C270" s="132"/>
      <c r="D270" s="1334"/>
      <c r="E270" s="132"/>
      <c r="F270" s="240"/>
      <c r="G270" s="240"/>
      <c r="H270" s="1318"/>
      <c r="I270" s="220"/>
      <c r="J270" s="220"/>
      <c r="K270" s="220"/>
      <c r="L270" s="220"/>
      <c r="M270" s="220"/>
    </row>
    <row r="271" spans="1:13">
      <c r="A271" s="242" t="s">
        <v>791</v>
      </c>
      <c r="B271" s="242" t="s">
        <v>588</v>
      </c>
      <c r="C271" s="243"/>
      <c r="D271" s="243"/>
      <c r="E271" s="243"/>
      <c r="F271" s="243"/>
      <c r="G271" s="242">
        <f>SUM(G257:G268)</f>
        <v>0</v>
      </c>
      <c r="H271" s="961" t="s">
        <v>1680</v>
      </c>
      <c r="I271" s="220"/>
      <c r="J271" s="220"/>
      <c r="K271" s="220"/>
      <c r="L271" s="220"/>
      <c r="M271" s="220"/>
    </row>
    <row r="272" spans="1:13">
      <c r="A272" s="153"/>
      <c r="B272" s="143"/>
      <c r="C272" s="132"/>
      <c r="D272" s="1334"/>
      <c r="E272" s="132"/>
      <c r="F272" s="240"/>
      <c r="G272" s="240"/>
      <c r="H272" s="1318"/>
      <c r="I272" s="220"/>
      <c r="J272" s="220"/>
      <c r="K272" s="220"/>
      <c r="L272" s="220"/>
      <c r="M272" s="220"/>
    </row>
    <row r="273" spans="1:13">
      <c r="A273" s="153"/>
      <c r="B273" s="123"/>
      <c r="C273" s="132"/>
      <c r="D273" s="1334"/>
      <c r="E273" s="132"/>
      <c r="F273" s="240"/>
      <c r="G273" s="240"/>
      <c r="H273" s="1318"/>
      <c r="I273" s="220"/>
      <c r="J273" s="220"/>
      <c r="K273" s="220"/>
      <c r="L273" s="220"/>
      <c r="M273" s="220"/>
    </row>
    <row r="274" spans="1:13">
      <c r="A274" s="153"/>
      <c r="B274" s="143"/>
      <c r="C274" s="132"/>
      <c r="D274" s="1334"/>
      <c r="E274" s="132"/>
      <c r="F274" s="240"/>
      <c r="G274" s="240"/>
      <c r="H274" s="1318"/>
      <c r="I274" s="220"/>
      <c r="J274" s="220"/>
      <c r="K274" s="220"/>
      <c r="L274" s="220"/>
      <c r="M274" s="220"/>
    </row>
    <row r="275" spans="1:13" ht="18">
      <c r="A275" s="153"/>
      <c r="B275" s="1303" t="s">
        <v>236</v>
      </c>
      <c r="C275" s="1303"/>
      <c r="D275" s="1303"/>
      <c r="E275" s="1303"/>
      <c r="F275" s="240"/>
      <c r="G275" s="240"/>
      <c r="H275" s="1318"/>
      <c r="I275" s="220"/>
      <c r="J275" s="220"/>
      <c r="K275" s="220"/>
      <c r="L275" s="220"/>
      <c r="M275" s="220"/>
    </row>
    <row r="276" spans="1:13" ht="18">
      <c r="A276" s="153"/>
      <c r="B276" s="1349"/>
      <c r="C276" s="1349"/>
      <c r="D276" s="1349"/>
      <c r="E276" s="1349"/>
      <c r="F276" s="240"/>
      <c r="G276" s="240"/>
      <c r="H276" s="1318"/>
      <c r="I276" s="220"/>
      <c r="J276" s="220"/>
      <c r="K276" s="220"/>
      <c r="L276" s="220"/>
      <c r="M276" s="220"/>
    </row>
    <row r="277" spans="1:13">
      <c r="A277" s="70" t="s">
        <v>790</v>
      </c>
      <c r="B277" s="1350" t="s">
        <v>775</v>
      </c>
      <c r="C277" s="132"/>
      <c r="D277" s="1342"/>
      <c r="E277" s="132"/>
      <c r="F277" s="240"/>
      <c r="G277" s="987">
        <f>G25</f>
        <v>0</v>
      </c>
      <c r="H277" s="1351" t="s">
        <v>1680</v>
      </c>
      <c r="I277" s="220"/>
      <c r="J277" s="220"/>
      <c r="K277" s="220"/>
      <c r="L277" s="220"/>
      <c r="M277" s="220"/>
    </row>
    <row r="278" spans="1:13" ht="12.75" customHeight="1">
      <c r="A278" s="153"/>
      <c r="B278" s="1349"/>
      <c r="C278" s="1349"/>
      <c r="D278" s="1349"/>
      <c r="E278" s="1349"/>
      <c r="F278" s="240"/>
      <c r="G278" s="240"/>
      <c r="H278" s="1318"/>
      <c r="I278" s="220"/>
      <c r="J278" s="220"/>
      <c r="K278" s="220"/>
      <c r="L278" s="220"/>
      <c r="M278" s="220"/>
    </row>
    <row r="279" spans="1:13">
      <c r="A279" s="70" t="s">
        <v>789</v>
      </c>
      <c r="B279" s="1350" t="s">
        <v>718</v>
      </c>
      <c r="C279" s="132"/>
      <c r="D279" s="1342"/>
      <c r="E279" s="132"/>
      <c r="F279" s="240"/>
      <c r="G279" s="987">
        <f>G92</f>
        <v>0</v>
      </c>
      <c r="H279" s="1351" t="s">
        <v>1680</v>
      </c>
      <c r="I279" s="220"/>
      <c r="J279" s="220"/>
      <c r="K279" s="220"/>
      <c r="L279" s="220"/>
      <c r="M279" s="220"/>
    </row>
    <row r="280" spans="1:13">
      <c r="A280" s="70"/>
      <c r="B280" s="1350"/>
      <c r="C280" s="132"/>
      <c r="D280" s="1342"/>
      <c r="E280" s="132"/>
      <c r="F280" s="240"/>
      <c r="G280" s="987"/>
      <c r="H280" s="1352"/>
      <c r="I280" s="220"/>
      <c r="J280" s="220"/>
      <c r="K280" s="220"/>
      <c r="L280" s="220"/>
      <c r="M280" s="220"/>
    </row>
    <row r="281" spans="1:13">
      <c r="A281" s="70" t="s">
        <v>788</v>
      </c>
      <c r="B281" s="1350" t="s">
        <v>787</v>
      </c>
      <c r="C281" s="132"/>
      <c r="D281" s="1342"/>
      <c r="E281" s="132"/>
      <c r="F281" s="240"/>
      <c r="G281" s="987">
        <f>G140</f>
        <v>0</v>
      </c>
      <c r="H281" s="1351" t="s">
        <v>1680</v>
      </c>
      <c r="I281" s="220"/>
      <c r="J281" s="220"/>
      <c r="K281" s="220"/>
      <c r="L281" s="220"/>
      <c r="M281" s="220"/>
    </row>
    <row r="282" spans="1:13" ht="12.75" customHeight="1">
      <c r="A282" s="70"/>
      <c r="B282" s="1350"/>
      <c r="C282" s="132"/>
      <c r="D282" s="1342"/>
      <c r="E282" s="132"/>
      <c r="F282" s="240"/>
      <c r="G282" s="987"/>
      <c r="H282" s="1352"/>
      <c r="I282" s="220"/>
      <c r="J282" s="220"/>
      <c r="K282" s="220"/>
      <c r="L282" s="220"/>
      <c r="M282" s="220"/>
    </row>
    <row r="283" spans="1:13">
      <c r="A283" s="70" t="s">
        <v>786</v>
      </c>
      <c r="B283" s="1350" t="s">
        <v>785</v>
      </c>
      <c r="C283" s="132"/>
      <c r="D283" s="1342"/>
      <c r="E283" s="132"/>
      <c r="F283" s="240"/>
      <c r="G283" s="987">
        <f>G247</f>
        <v>0</v>
      </c>
      <c r="H283" s="1351" t="s">
        <v>1680</v>
      </c>
      <c r="I283" s="220"/>
      <c r="J283" s="220"/>
      <c r="K283" s="220"/>
      <c r="L283" s="220"/>
      <c r="M283" s="220"/>
    </row>
    <row r="284" spans="1:13" ht="12.75" customHeight="1">
      <c r="A284" s="153"/>
      <c r="B284" s="1349"/>
      <c r="C284" s="1349"/>
      <c r="D284" s="1349"/>
      <c r="E284" s="1349"/>
      <c r="F284" s="240"/>
      <c r="G284" s="240"/>
      <c r="H284" s="1318"/>
      <c r="I284" s="220"/>
      <c r="J284" s="220"/>
      <c r="K284" s="220"/>
      <c r="L284" s="220"/>
      <c r="M284" s="220"/>
    </row>
    <row r="285" spans="1:13">
      <c r="A285" s="1353" t="s">
        <v>784</v>
      </c>
      <c r="B285" s="1354" t="s">
        <v>235</v>
      </c>
      <c r="C285" s="1355"/>
      <c r="D285" s="1356"/>
      <c r="E285" s="1355"/>
      <c r="F285" s="979"/>
      <c r="G285" s="1357">
        <f>G271</f>
        <v>0</v>
      </c>
      <c r="H285" s="1351" t="s">
        <v>1680</v>
      </c>
      <c r="I285" s="220"/>
      <c r="J285" s="220"/>
      <c r="K285" s="220"/>
      <c r="L285" s="220"/>
      <c r="M285" s="220"/>
    </row>
    <row r="286" spans="1:13" ht="12.75" customHeight="1">
      <c r="A286" s="153"/>
      <c r="B286" s="1349"/>
      <c r="C286" s="1349"/>
      <c r="D286" s="1349"/>
      <c r="E286" s="1349"/>
      <c r="F286" s="240"/>
      <c r="G286" s="240"/>
      <c r="H286" s="1318"/>
      <c r="I286" s="220"/>
      <c r="J286" s="220"/>
      <c r="K286" s="220"/>
      <c r="L286" s="220"/>
      <c r="M286" s="220"/>
    </row>
    <row r="287" spans="1:13" ht="15.75" customHeight="1">
      <c r="A287" s="153"/>
      <c r="B287" s="1349"/>
      <c r="C287" s="1349"/>
      <c r="D287" s="1349"/>
      <c r="E287" s="1349"/>
      <c r="F287" s="980" t="s">
        <v>205</v>
      </c>
      <c r="G287" s="987">
        <f>SUM(G277:G285)</f>
        <v>0</v>
      </c>
      <c r="H287" s="1351" t="s">
        <v>1680</v>
      </c>
      <c r="I287" s="220"/>
      <c r="J287" s="220"/>
      <c r="K287" s="220"/>
      <c r="L287" s="220"/>
      <c r="M287" s="220"/>
    </row>
    <row r="288" spans="1:13" ht="12.75" customHeight="1">
      <c r="A288" s="153"/>
      <c r="B288" s="1349"/>
      <c r="C288" s="1349"/>
      <c r="D288" s="1349"/>
      <c r="E288" s="1349"/>
      <c r="F288" s="980"/>
      <c r="G288" s="987"/>
      <c r="H288" s="1352"/>
      <c r="I288" s="220"/>
      <c r="J288" s="220"/>
      <c r="K288" s="220"/>
      <c r="L288" s="220"/>
      <c r="M288" s="220"/>
    </row>
    <row r="289" spans="1:13" ht="15" customHeight="1">
      <c r="A289" s="153"/>
      <c r="B289" s="1349"/>
      <c r="C289" s="1349"/>
      <c r="D289" s="1349"/>
      <c r="E289" s="1349"/>
      <c r="F289" s="980" t="s">
        <v>209</v>
      </c>
      <c r="G289" s="987">
        <f>G287*0.25</f>
        <v>0</v>
      </c>
      <c r="H289" s="1351" t="s">
        <v>1680</v>
      </c>
      <c r="I289" s="220"/>
      <c r="J289" s="220"/>
      <c r="K289" s="220"/>
      <c r="L289" s="220"/>
      <c r="M289" s="220"/>
    </row>
    <row r="290" spans="1:13" ht="12.75" customHeight="1">
      <c r="A290" s="153"/>
      <c r="B290" s="1349"/>
      <c r="C290" s="1349"/>
      <c r="D290" s="1349"/>
      <c r="E290" s="1349"/>
      <c r="F290" s="980"/>
      <c r="G290" s="987"/>
      <c r="H290" s="1318"/>
      <c r="I290" s="220"/>
      <c r="J290" s="220"/>
      <c r="K290" s="220"/>
      <c r="L290" s="220"/>
      <c r="M290" s="220"/>
    </row>
    <row r="291" spans="1:13" ht="15" customHeight="1">
      <c r="A291" s="153"/>
      <c r="B291" s="1349"/>
      <c r="C291" s="1349"/>
      <c r="D291" s="1349"/>
      <c r="E291" s="1349"/>
      <c r="F291" s="980" t="s">
        <v>208</v>
      </c>
      <c r="G291" s="987">
        <f>G287+G289</f>
        <v>0</v>
      </c>
      <c r="H291" s="1351" t="s">
        <v>1680</v>
      </c>
      <c r="I291" s="220"/>
      <c r="J291" s="220"/>
      <c r="K291" s="220"/>
      <c r="L291" s="220"/>
      <c r="M291" s="220"/>
    </row>
    <row r="292" spans="1:13">
      <c r="A292" s="1313"/>
      <c r="B292" s="1332"/>
      <c r="C292" s="1085"/>
      <c r="D292" s="229"/>
      <c r="E292" s="1085"/>
      <c r="F292" s="962"/>
      <c r="G292" s="962"/>
      <c r="H292" s="1315"/>
      <c r="I292" s="220"/>
      <c r="J292" s="220"/>
      <c r="K292" s="220"/>
      <c r="L292" s="220"/>
      <c r="M292" s="220"/>
    </row>
    <row r="293" spans="1:13">
      <c r="A293" s="1313"/>
      <c r="B293" s="1332"/>
      <c r="C293" s="1333"/>
      <c r="D293" s="229"/>
      <c r="E293" s="1085"/>
      <c r="F293" s="962"/>
      <c r="G293" s="962"/>
      <c r="H293" s="1315"/>
      <c r="I293" s="220"/>
      <c r="J293" s="220"/>
      <c r="K293" s="220"/>
      <c r="L293" s="220"/>
      <c r="M293" s="220"/>
    </row>
    <row r="294" spans="1:13" ht="15.75">
      <c r="A294" s="58" t="s">
        <v>783</v>
      </c>
      <c r="B294" s="1358"/>
      <c r="C294" s="1359"/>
      <c r="D294" s="1309"/>
      <c r="E294" s="1360" t="s">
        <v>252</v>
      </c>
      <c r="F294" s="1360"/>
      <c r="G294" s="964"/>
      <c r="I294" s="220"/>
      <c r="J294" s="220"/>
      <c r="K294" s="220"/>
      <c r="L294" s="220"/>
      <c r="M294" s="220"/>
    </row>
    <row r="295" spans="1:13" ht="15.75">
      <c r="A295" s="208"/>
      <c r="B295" s="1358"/>
      <c r="C295" s="1359"/>
      <c r="D295" s="964"/>
      <c r="E295" s="1361" t="s">
        <v>782</v>
      </c>
      <c r="F295" s="1361"/>
      <c r="G295" s="1361"/>
      <c r="I295" s="220"/>
      <c r="J295" s="220"/>
      <c r="K295" s="220"/>
      <c r="L295" s="220"/>
      <c r="M295" s="220"/>
    </row>
    <row r="296" spans="1:13">
      <c r="A296" s="153"/>
      <c r="B296" s="230"/>
      <c r="C296" s="132"/>
      <c r="D296" s="221"/>
      <c r="E296" s="132"/>
      <c r="F296" s="240"/>
      <c r="G296" s="240"/>
      <c r="H296" s="1318"/>
      <c r="I296" s="220"/>
      <c r="J296" s="220"/>
      <c r="K296" s="220"/>
      <c r="L296" s="220"/>
      <c r="M296" s="220"/>
    </row>
    <row r="297" spans="1:13">
      <c r="A297" s="153"/>
      <c r="B297" s="230"/>
      <c r="C297" s="1333"/>
      <c r="D297" s="229"/>
      <c r="E297" s="1085"/>
      <c r="F297" s="962"/>
      <c r="G297" s="962"/>
      <c r="H297" s="1315"/>
      <c r="I297" s="220"/>
      <c r="J297" s="220"/>
      <c r="K297" s="220"/>
      <c r="L297" s="220"/>
      <c r="M297" s="220"/>
    </row>
    <row r="298" spans="1:13">
      <c r="A298" s="153"/>
      <c r="B298" s="230"/>
      <c r="C298" s="132"/>
      <c r="D298" s="1334"/>
      <c r="E298" s="132"/>
      <c r="F298" s="240"/>
      <c r="G298" s="240"/>
      <c r="H298" s="1318"/>
      <c r="I298" s="220"/>
      <c r="J298" s="220"/>
      <c r="K298" s="220"/>
      <c r="L298" s="220"/>
      <c r="M298" s="220"/>
    </row>
    <row r="299" spans="1:13">
      <c r="A299" s="153"/>
      <c r="B299" s="143"/>
      <c r="C299" s="132"/>
      <c r="D299" s="221"/>
      <c r="E299" s="132"/>
      <c r="F299" s="135"/>
      <c r="G299" s="135"/>
      <c r="H299" s="1318"/>
      <c r="I299" s="220"/>
      <c r="J299" s="220"/>
      <c r="K299" s="220"/>
      <c r="L299" s="220"/>
      <c r="M299" s="220"/>
    </row>
    <row r="300" spans="1:13">
      <c r="A300" s="153"/>
      <c r="B300" s="143"/>
      <c r="C300" s="132"/>
      <c r="D300" s="221"/>
      <c r="E300" s="132"/>
      <c r="F300" s="135"/>
      <c r="G300" s="135"/>
      <c r="H300" s="1318"/>
      <c r="I300" s="220"/>
      <c r="J300" s="220"/>
      <c r="K300" s="220"/>
      <c r="L300" s="220"/>
      <c r="M300" s="220"/>
    </row>
    <row r="301" spans="1:13">
      <c r="A301" s="153"/>
      <c r="B301" s="143"/>
      <c r="C301" s="1362"/>
      <c r="D301" s="1363"/>
      <c r="E301" s="1362"/>
      <c r="F301" s="981"/>
      <c r="G301" s="135"/>
      <c r="H301" s="1318"/>
      <c r="I301" s="220"/>
      <c r="J301" s="220"/>
      <c r="K301" s="220"/>
      <c r="L301" s="220"/>
      <c r="M301" s="220"/>
    </row>
    <row r="302" spans="1:13">
      <c r="A302" s="153"/>
      <c r="B302" s="143"/>
      <c r="C302" s="1333"/>
      <c r="D302" s="229"/>
      <c r="E302" s="1085"/>
      <c r="F302" s="962"/>
      <c r="G302" s="962"/>
      <c r="H302" s="1315"/>
      <c r="I302" s="220"/>
      <c r="J302" s="220"/>
      <c r="K302" s="220"/>
      <c r="L302" s="220"/>
      <c r="M302" s="220"/>
    </row>
    <row r="303" spans="1:13">
      <c r="A303" s="153"/>
      <c r="B303" s="230"/>
      <c r="C303" s="132"/>
      <c r="D303" s="221"/>
      <c r="E303" s="132"/>
      <c r="F303" s="240"/>
      <c r="G303" s="240"/>
      <c r="H303" s="1318"/>
      <c r="I303" s="220"/>
      <c r="J303" s="220"/>
      <c r="K303" s="220"/>
      <c r="L303" s="220"/>
      <c r="M303" s="220"/>
    </row>
    <row r="304" spans="1:13">
      <c r="A304" s="153"/>
      <c r="B304" s="1332"/>
      <c r="C304" s="1328"/>
      <c r="D304" s="1364"/>
      <c r="E304" s="1328"/>
      <c r="F304" s="972"/>
      <c r="G304" s="972"/>
      <c r="H304" s="62"/>
      <c r="I304" s="220"/>
      <c r="J304" s="220"/>
      <c r="K304" s="220"/>
      <c r="L304" s="220"/>
      <c r="M304" s="220"/>
    </row>
    <row r="305" spans="1:13">
      <c r="A305" s="153"/>
      <c r="B305" s="1332"/>
      <c r="C305" s="1328"/>
      <c r="D305" s="1364"/>
      <c r="E305" s="1328"/>
      <c r="F305" s="972"/>
      <c r="G305" s="972"/>
      <c r="H305" s="62"/>
      <c r="I305" s="220"/>
      <c r="J305" s="220"/>
      <c r="K305" s="220"/>
      <c r="L305" s="220"/>
      <c r="M305" s="220"/>
    </row>
    <row r="306" spans="1:13">
      <c r="A306" s="153"/>
      <c r="B306" s="1365"/>
      <c r="C306" s="1333"/>
      <c r="D306" s="229"/>
      <c r="E306" s="1085"/>
      <c r="F306" s="962"/>
      <c r="G306" s="962"/>
      <c r="H306" s="1315"/>
      <c r="I306" s="220"/>
      <c r="J306" s="220"/>
      <c r="K306" s="220"/>
      <c r="L306" s="220"/>
      <c r="M306" s="220"/>
    </row>
    <row r="307" spans="1:13">
      <c r="A307" s="153"/>
      <c r="B307" s="230"/>
      <c r="C307" s="132"/>
      <c r="D307" s="221"/>
      <c r="E307" s="132"/>
      <c r="F307" s="240"/>
      <c r="G307" s="240"/>
      <c r="H307" s="62"/>
      <c r="I307" s="220"/>
      <c r="J307" s="220"/>
      <c r="K307" s="220"/>
      <c r="L307" s="220"/>
      <c r="M307" s="220"/>
    </row>
    <row r="308" spans="1:13">
      <c r="A308" s="153"/>
      <c r="B308" s="230"/>
      <c r="C308" s="1328"/>
      <c r="D308" s="1305"/>
      <c r="E308" s="1328"/>
      <c r="F308" s="972"/>
      <c r="G308" s="972"/>
      <c r="H308" s="62"/>
      <c r="I308" s="220"/>
      <c r="J308" s="220"/>
      <c r="K308" s="220"/>
      <c r="L308" s="220"/>
      <c r="M308" s="220"/>
    </row>
    <row r="309" spans="1:13">
      <c r="A309" s="153"/>
      <c r="B309" s="230"/>
      <c r="C309" s="1328"/>
      <c r="D309" s="1305"/>
      <c r="E309" s="1328"/>
      <c r="F309" s="972"/>
      <c r="G309" s="972"/>
      <c r="H309" s="62"/>
      <c r="I309" s="220"/>
      <c r="J309" s="220"/>
      <c r="K309" s="220"/>
      <c r="L309" s="220"/>
      <c r="M309" s="220"/>
    </row>
    <row r="310" spans="1:13">
      <c r="A310" s="153"/>
      <c r="B310" s="230"/>
      <c r="C310" s="1333"/>
      <c r="D310" s="229"/>
      <c r="E310" s="1085"/>
      <c r="F310" s="962"/>
      <c r="G310" s="962"/>
      <c r="H310" s="1315"/>
      <c r="I310" s="220"/>
      <c r="J310" s="220"/>
      <c r="K310" s="220"/>
      <c r="L310" s="220"/>
      <c r="M310" s="220"/>
    </row>
    <row r="311" spans="1:13">
      <c r="A311" s="153"/>
      <c r="B311" s="1366"/>
      <c r="C311" s="132"/>
      <c r="D311" s="221"/>
      <c r="E311" s="132"/>
      <c r="F311" s="240"/>
      <c r="G311" s="240"/>
      <c r="H311" s="1318"/>
      <c r="I311" s="220"/>
      <c r="J311" s="220"/>
      <c r="K311" s="220"/>
      <c r="L311" s="220"/>
      <c r="M311" s="220"/>
    </row>
    <row r="312" spans="1:13">
      <c r="A312" s="153"/>
      <c r="B312" s="230"/>
      <c r="C312" s="132"/>
      <c r="D312" s="221"/>
      <c r="E312" s="132"/>
      <c r="F312" s="240"/>
      <c r="G312" s="240"/>
      <c r="H312" s="1318"/>
      <c r="I312" s="220"/>
      <c r="J312" s="220"/>
      <c r="K312" s="220"/>
      <c r="L312" s="220"/>
      <c r="M312" s="220"/>
    </row>
    <row r="313" spans="1:13">
      <c r="A313" s="153"/>
      <c r="B313" s="230"/>
      <c r="C313" s="132"/>
      <c r="D313" s="221"/>
      <c r="E313" s="132"/>
      <c r="F313" s="240"/>
      <c r="G313" s="240"/>
      <c r="H313" s="1318"/>
      <c r="I313" s="220"/>
      <c r="J313" s="220"/>
      <c r="K313" s="220"/>
      <c r="L313" s="220"/>
      <c r="M313" s="220"/>
    </row>
    <row r="314" spans="1:13">
      <c r="A314" s="153"/>
      <c r="B314" s="1344"/>
      <c r="C314" s="1333"/>
      <c r="D314" s="229"/>
      <c r="E314" s="1085"/>
      <c r="F314" s="962"/>
      <c r="G314" s="962"/>
      <c r="H314" s="1315"/>
      <c r="I314" s="220"/>
      <c r="J314" s="220"/>
      <c r="K314" s="220"/>
      <c r="L314" s="220"/>
      <c r="M314" s="220"/>
    </row>
    <row r="315" spans="1:13">
      <c r="A315" s="228"/>
      <c r="B315" s="228"/>
      <c r="C315" s="226"/>
      <c r="D315" s="226"/>
      <c r="E315" s="226"/>
      <c r="F315" s="226"/>
      <c r="G315" s="226"/>
      <c r="H315" s="226"/>
      <c r="I315" s="220"/>
      <c r="J315" s="220"/>
      <c r="K315" s="220"/>
      <c r="L315" s="220"/>
      <c r="M315" s="220"/>
    </row>
    <row r="316" spans="1:13">
      <c r="A316" s="153"/>
      <c r="B316" s="230"/>
      <c r="C316" s="132"/>
      <c r="D316" s="221"/>
      <c r="E316" s="132"/>
      <c r="F316" s="240"/>
      <c r="G316" s="221"/>
      <c r="H316" s="1318"/>
      <c r="I316" s="220"/>
      <c r="J316" s="220"/>
      <c r="K316" s="220"/>
      <c r="L316" s="220"/>
      <c r="M316" s="220"/>
    </row>
    <row r="317" spans="1:13">
      <c r="A317" s="153"/>
      <c r="B317" s="230"/>
      <c r="C317" s="132"/>
      <c r="D317" s="221"/>
      <c r="E317" s="132"/>
      <c r="F317" s="240"/>
      <c r="G317" s="240"/>
      <c r="H317" s="1318"/>
      <c r="I317" s="220"/>
      <c r="J317" s="220"/>
      <c r="K317" s="220"/>
      <c r="L317" s="220"/>
      <c r="M317" s="220"/>
    </row>
    <row r="318" spans="1:13">
      <c r="A318" s="153"/>
      <c r="B318" s="230"/>
      <c r="C318" s="132"/>
      <c r="D318" s="221"/>
      <c r="E318" s="132"/>
      <c r="F318" s="240"/>
      <c r="G318" s="240"/>
      <c r="H318" s="1318"/>
      <c r="I318" s="220"/>
      <c r="J318" s="220"/>
      <c r="K318" s="220"/>
      <c r="L318" s="220"/>
      <c r="M318" s="220"/>
    </row>
    <row r="319" spans="1:13">
      <c r="A319" s="153"/>
      <c r="B319" s="230"/>
      <c r="C319" s="1333"/>
      <c r="D319" s="231"/>
      <c r="E319" s="1085"/>
      <c r="F319" s="962"/>
      <c r="G319" s="962"/>
      <c r="H319" s="1315"/>
      <c r="I319" s="220"/>
      <c r="J319" s="220"/>
      <c r="K319" s="220"/>
      <c r="L319" s="220"/>
      <c r="M319" s="220"/>
    </row>
    <row r="320" spans="1:13">
      <c r="A320" s="228"/>
      <c r="B320" s="228"/>
      <c r="C320" s="226"/>
      <c r="D320" s="226"/>
      <c r="E320" s="226"/>
      <c r="F320" s="226"/>
      <c r="G320" s="226"/>
      <c r="H320" s="226"/>
      <c r="I320" s="220"/>
      <c r="J320" s="220"/>
      <c r="K320" s="220"/>
      <c r="L320" s="220"/>
      <c r="M320" s="220"/>
    </row>
    <row r="321" spans="1:13">
      <c r="A321" s="228"/>
      <c r="B321" s="228"/>
      <c r="C321" s="226"/>
      <c r="D321" s="226"/>
      <c r="E321" s="226"/>
      <c r="F321" s="226"/>
      <c r="G321" s="226"/>
      <c r="H321" s="226"/>
      <c r="I321" s="220"/>
      <c r="J321" s="220"/>
      <c r="K321" s="220"/>
      <c r="L321" s="220"/>
      <c r="M321" s="220"/>
    </row>
    <row r="322" spans="1:13">
      <c r="A322" s="228"/>
      <c r="B322" s="228"/>
      <c r="C322" s="226"/>
      <c r="D322" s="226"/>
      <c r="E322" s="226"/>
      <c r="F322" s="226"/>
      <c r="G322" s="228"/>
      <c r="H322" s="228"/>
      <c r="I322" s="220"/>
      <c r="J322" s="220"/>
      <c r="K322" s="220"/>
      <c r="L322" s="220"/>
      <c r="M322" s="220"/>
    </row>
    <row r="323" spans="1:13">
      <c r="A323" s="228"/>
      <c r="B323" s="228"/>
      <c r="C323" s="226"/>
      <c r="D323" s="226"/>
      <c r="E323" s="226"/>
      <c r="F323" s="226"/>
      <c r="G323" s="226"/>
      <c r="H323" s="226"/>
      <c r="I323" s="220"/>
      <c r="J323" s="220"/>
      <c r="K323" s="220"/>
      <c r="L323" s="220"/>
      <c r="M323" s="220"/>
    </row>
    <row r="324" spans="1:13">
      <c r="A324" s="228"/>
      <c r="B324" s="228"/>
      <c r="C324" s="226"/>
      <c r="D324" s="226"/>
      <c r="E324" s="226"/>
      <c r="F324" s="226"/>
      <c r="G324" s="226"/>
      <c r="H324" s="226"/>
      <c r="I324" s="220"/>
      <c r="J324" s="220"/>
      <c r="K324" s="220"/>
      <c r="L324" s="220"/>
      <c r="M324" s="220"/>
    </row>
    <row r="325" spans="1:13">
      <c r="A325" s="228"/>
      <c r="B325" s="228"/>
      <c r="C325" s="226"/>
      <c r="D325" s="226"/>
      <c r="E325" s="226"/>
      <c r="F325" s="226"/>
      <c r="G325" s="226"/>
      <c r="H325" s="226"/>
      <c r="I325" s="220"/>
      <c r="J325" s="220"/>
      <c r="K325" s="220"/>
      <c r="L325" s="220"/>
      <c r="M325" s="220"/>
    </row>
    <row r="326" spans="1:13">
      <c r="A326" s="228"/>
      <c r="B326" s="228"/>
      <c r="C326" s="226"/>
      <c r="D326" s="226"/>
      <c r="E326" s="226"/>
      <c r="F326" s="226"/>
      <c r="G326" s="226"/>
      <c r="H326" s="226"/>
      <c r="I326" s="220"/>
      <c r="J326" s="220"/>
      <c r="K326" s="220"/>
      <c r="L326" s="220"/>
      <c r="M326" s="220"/>
    </row>
    <row r="327" spans="1:13">
      <c r="A327" s="228"/>
      <c r="B327" s="228"/>
      <c r="C327" s="226"/>
      <c r="D327" s="226"/>
      <c r="E327" s="226"/>
      <c r="F327" s="226"/>
      <c r="G327" s="226"/>
      <c r="H327" s="226"/>
      <c r="I327" s="220"/>
      <c r="J327" s="220"/>
      <c r="K327" s="220"/>
      <c r="L327" s="220"/>
      <c r="M327" s="220"/>
    </row>
    <row r="328" spans="1:13">
      <c r="A328" s="228"/>
      <c r="B328" s="228"/>
      <c r="C328" s="226"/>
      <c r="D328" s="226"/>
      <c r="E328" s="226"/>
      <c r="F328" s="226"/>
      <c r="G328" s="226"/>
      <c r="H328" s="226"/>
      <c r="I328" s="220"/>
      <c r="J328" s="220"/>
      <c r="K328" s="220"/>
      <c r="L328" s="220"/>
      <c r="M328" s="220"/>
    </row>
    <row r="329" spans="1:13" ht="27.75" customHeight="1">
      <c r="A329" s="228"/>
      <c r="B329" s="1367"/>
      <c r="C329" s="1367"/>
      <c r="D329" s="1367"/>
      <c r="E329" s="1367"/>
      <c r="F329" s="226"/>
      <c r="G329" s="226"/>
      <c r="H329" s="226"/>
      <c r="I329" s="220"/>
      <c r="J329" s="220"/>
      <c r="K329" s="220"/>
      <c r="L329" s="220"/>
      <c r="M329" s="220"/>
    </row>
    <row r="330" spans="1:13" ht="51" customHeight="1">
      <c r="A330" s="228"/>
      <c r="B330" s="1367"/>
      <c r="C330" s="1367"/>
      <c r="D330" s="1367"/>
      <c r="E330" s="1367"/>
      <c r="F330" s="226"/>
      <c r="G330" s="226"/>
      <c r="H330" s="226"/>
      <c r="I330" s="220"/>
      <c r="J330" s="220"/>
      <c r="K330" s="220"/>
      <c r="L330" s="220"/>
      <c r="M330" s="220"/>
    </row>
    <row r="331" spans="1:13" ht="39" customHeight="1">
      <c r="A331" s="228"/>
      <c r="B331" s="1367"/>
      <c r="C331" s="1367"/>
      <c r="D331" s="1367"/>
      <c r="E331" s="1367"/>
      <c r="F331" s="226"/>
      <c r="G331" s="226"/>
      <c r="H331" s="226"/>
      <c r="I331" s="220"/>
      <c r="J331" s="220"/>
      <c r="K331" s="220"/>
      <c r="L331" s="220"/>
      <c r="M331" s="220"/>
    </row>
    <row r="332" spans="1:13">
      <c r="A332" s="228"/>
      <c r="B332" s="228"/>
      <c r="C332" s="226"/>
      <c r="D332" s="226"/>
      <c r="E332" s="226"/>
      <c r="F332" s="226"/>
      <c r="G332" s="226"/>
      <c r="H332" s="226"/>
      <c r="I332" s="220"/>
      <c r="J332" s="220"/>
      <c r="K332" s="220"/>
      <c r="L332" s="220"/>
      <c r="M332" s="220"/>
    </row>
    <row r="333" spans="1:13">
      <c r="A333" s="228"/>
      <c r="B333" s="228"/>
      <c r="C333" s="226"/>
      <c r="D333" s="226"/>
      <c r="E333" s="226"/>
      <c r="F333" s="226"/>
      <c r="G333" s="226"/>
      <c r="H333" s="226"/>
      <c r="I333" s="220"/>
      <c r="J333" s="220"/>
      <c r="K333" s="220"/>
      <c r="L333" s="220"/>
      <c r="M333" s="220"/>
    </row>
    <row r="334" spans="1:13">
      <c r="A334" s="153"/>
      <c r="B334" s="1322"/>
      <c r="C334" s="233"/>
      <c r="D334" s="233"/>
      <c r="E334" s="233"/>
      <c r="F334" s="233"/>
      <c r="G334" s="233"/>
      <c r="H334" s="233"/>
      <c r="I334" s="220"/>
      <c r="J334" s="220"/>
      <c r="K334" s="220"/>
      <c r="L334" s="220"/>
      <c r="M334" s="220"/>
    </row>
    <row r="335" spans="1:13">
      <c r="A335" s="228"/>
      <c r="B335" s="1322"/>
      <c r="C335" s="233"/>
      <c r="D335" s="233"/>
      <c r="E335" s="233"/>
      <c r="F335" s="233"/>
      <c r="G335" s="233"/>
      <c r="H335" s="233"/>
      <c r="I335" s="220"/>
      <c r="J335" s="220"/>
      <c r="K335" s="220"/>
      <c r="L335" s="220"/>
      <c r="M335" s="220"/>
    </row>
    <row r="336" spans="1:13">
      <c r="A336" s="228"/>
      <c r="B336" s="1322"/>
      <c r="C336" s="233"/>
      <c r="D336" s="233"/>
      <c r="E336" s="233"/>
      <c r="F336" s="233"/>
      <c r="G336" s="233"/>
      <c r="H336" s="233"/>
      <c r="I336" s="220"/>
      <c r="J336" s="220"/>
      <c r="K336" s="220"/>
      <c r="L336" s="220"/>
      <c r="M336" s="220"/>
    </row>
    <row r="337" spans="1:13">
      <c r="A337" s="228"/>
      <c r="B337" s="1344"/>
      <c r="C337" s="1333"/>
      <c r="D337" s="229"/>
      <c r="E337" s="1085"/>
      <c r="F337" s="962"/>
      <c r="G337" s="962"/>
      <c r="H337" s="1315"/>
      <c r="I337" s="220"/>
      <c r="J337" s="220"/>
      <c r="K337" s="220"/>
      <c r="L337" s="220"/>
      <c r="M337" s="220"/>
    </row>
    <row r="338" spans="1:13">
      <c r="A338" s="228"/>
      <c r="B338" s="233"/>
      <c r="C338" s="233"/>
      <c r="D338" s="233"/>
      <c r="E338" s="233"/>
      <c r="F338" s="233"/>
      <c r="G338" s="233"/>
      <c r="H338" s="233"/>
      <c r="I338" s="220"/>
      <c r="J338" s="220"/>
      <c r="K338" s="220"/>
      <c r="L338" s="220"/>
      <c r="M338" s="220"/>
    </row>
    <row r="339" spans="1:13">
      <c r="A339" s="228"/>
      <c r="B339" s="1344"/>
      <c r="C339" s="233"/>
      <c r="D339" s="233"/>
      <c r="E339" s="233"/>
      <c r="F339" s="233"/>
      <c r="G339" s="233"/>
      <c r="H339" s="233"/>
      <c r="I339" s="220"/>
      <c r="J339" s="220"/>
      <c r="K339" s="220"/>
      <c r="L339" s="220"/>
      <c r="M339" s="220"/>
    </row>
    <row r="340" spans="1:13">
      <c r="A340" s="228"/>
      <c r="B340" s="1344"/>
      <c r="C340" s="233"/>
      <c r="D340" s="233"/>
      <c r="E340" s="233"/>
      <c r="F340" s="233"/>
      <c r="G340" s="233"/>
      <c r="H340" s="233"/>
      <c r="I340" s="220"/>
      <c r="J340" s="220"/>
      <c r="K340" s="220"/>
      <c r="L340" s="220"/>
      <c r="M340" s="220"/>
    </row>
    <row r="341" spans="1:13">
      <c r="A341" s="228"/>
      <c r="B341" s="1344"/>
      <c r="C341" s="233"/>
      <c r="D341" s="233"/>
      <c r="E341" s="233"/>
      <c r="F341" s="233"/>
      <c r="G341" s="233"/>
      <c r="H341" s="233"/>
      <c r="I341" s="220"/>
      <c r="J341" s="220"/>
      <c r="K341" s="220"/>
      <c r="L341" s="220"/>
      <c r="M341" s="220"/>
    </row>
    <row r="342" spans="1:13">
      <c r="A342" s="228"/>
      <c r="B342" s="1344"/>
      <c r="C342" s="233"/>
      <c r="D342" s="233"/>
      <c r="E342" s="233"/>
      <c r="F342" s="233"/>
      <c r="G342" s="233"/>
      <c r="H342" s="233"/>
      <c r="I342" s="220"/>
      <c r="J342" s="220"/>
      <c r="K342" s="220"/>
      <c r="L342" s="220"/>
      <c r="M342" s="220"/>
    </row>
    <row r="343" spans="1:13">
      <c r="A343" s="228"/>
      <c r="B343" s="233"/>
      <c r="C343" s="233"/>
      <c r="D343" s="233"/>
      <c r="E343" s="233"/>
      <c r="F343" s="233"/>
      <c r="G343" s="233"/>
      <c r="H343" s="233"/>
      <c r="I343" s="220"/>
      <c r="J343" s="220"/>
      <c r="K343" s="220"/>
      <c r="L343" s="220"/>
      <c r="M343" s="220"/>
    </row>
    <row r="344" spans="1:13">
      <c r="A344" s="153"/>
      <c r="B344" s="1368"/>
      <c r="C344" s="233"/>
      <c r="D344" s="233"/>
      <c r="E344" s="233"/>
      <c r="F344" s="233"/>
      <c r="G344" s="233"/>
      <c r="H344" s="233"/>
      <c r="I344" s="220"/>
      <c r="J344" s="220"/>
      <c r="K344" s="220"/>
      <c r="L344" s="220"/>
      <c r="M344" s="220"/>
    </row>
    <row r="345" spans="1:13">
      <c r="A345" s="233"/>
      <c r="B345" s="1368"/>
      <c r="C345" s="233"/>
      <c r="D345" s="233"/>
      <c r="E345" s="233"/>
      <c r="F345" s="233"/>
      <c r="G345" s="233"/>
      <c r="H345" s="233"/>
      <c r="I345" s="220"/>
      <c r="J345" s="220"/>
      <c r="K345" s="220"/>
      <c r="L345" s="220"/>
      <c r="M345" s="220"/>
    </row>
    <row r="346" spans="1:13">
      <c r="A346" s="233"/>
      <c r="B346" s="1368"/>
      <c r="C346" s="233"/>
      <c r="D346" s="233"/>
      <c r="E346" s="233"/>
      <c r="F346" s="233"/>
      <c r="G346" s="233"/>
      <c r="H346" s="233"/>
      <c r="I346" s="220"/>
      <c r="J346" s="220"/>
      <c r="K346" s="220"/>
      <c r="L346" s="220"/>
      <c r="M346" s="220"/>
    </row>
    <row r="347" spans="1:13">
      <c r="A347" s="233"/>
      <c r="B347" s="1368"/>
      <c r="C347" s="233"/>
      <c r="D347" s="233"/>
      <c r="E347" s="233"/>
      <c r="F347" s="233"/>
      <c r="G347" s="233"/>
      <c r="H347" s="233"/>
      <c r="I347" s="220"/>
      <c r="J347" s="220"/>
      <c r="K347" s="220"/>
      <c r="L347" s="220"/>
      <c r="M347" s="220"/>
    </row>
    <row r="348" spans="1:13">
      <c r="A348" s="241"/>
      <c r="B348" s="1368"/>
      <c r="C348" s="1333"/>
      <c r="D348" s="229"/>
      <c r="E348" s="1085"/>
      <c r="F348" s="962"/>
      <c r="G348" s="962"/>
      <c r="H348" s="1315"/>
      <c r="I348" s="220"/>
      <c r="J348" s="220"/>
      <c r="K348" s="220"/>
      <c r="L348" s="220"/>
      <c r="M348" s="220"/>
    </row>
    <row r="349" spans="1:13">
      <c r="A349" s="241"/>
      <c r="B349" s="1368"/>
      <c r="C349" s="1333"/>
      <c r="D349" s="231"/>
      <c r="E349" s="1085"/>
      <c r="F349" s="962"/>
      <c r="G349" s="962"/>
      <c r="H349" s="1315"/>
      <c r="I349" s="220"/>
      <c r="J349" s="220"/>
      <c r="K349" s="220"/>
      <c r="L349" s="220"/>
      <c r="M349" s="220"/>
    </row>
    <row r="350" spans="1:13">
      <c r="A350" s="241"/>
      <c r="B350" s="1368"/>
      <c r="C350" s="1333"/>
      <c r="D350" s="229"/>
      <c r="E350" s="1085"/>
      <c r="F350" s="962"/>
      <c r="G350" s="962"/>
      <c r="H350" s="1315"/>
      <c r="I350" s="220"/>
      <c r="J350" s="220"/>
      <c r="K350" s="220"/>
      <c r="L350" s="220"/>
      <c r="M350" s="220"/>
    </row>
    <row r="351" spans="1:13">
      <c r="A351" s="241"/>
      <c r="B351" s="1344"/>
      <c r="C351" s="1333"/>
      <c r="D351" s="229"/>
      <c r="E351" s="1085"/>
      <c r="F351" s="962"/>
      <c r="G351" s="962"/>
      <c r="H351" s="1315"/>
      <c r="I351" s="220"/>
      <c r="J351" s="220"/>
      <c r="K351" s="220"/>
      <c r="L351" s="220"/>
      <c r="M351" s="220"/>
    </row>
    <row r="352" spans="1:13">
      <c r="A352" s="241"/>
      <c r="B352" s="1344"/>
      <c r="C352" s="1333"/>
      <c r="D352" s="229"/>
      <c r="E352" s="1085"/>
      <c r="F352" s="962"/>
      <c r="G352" s="962"/>
      <c r="H352" s="1315"/>
      <c r="I352" s="220"/>
      <c r="J352" s="220"/>
      <c r="K352" s="220"/>
      <c r="L352" s="220"/>
      <c r="M352" s="220"/>
    </row>
    <row r="353" spans="1:13">
      <c r="A353" s="241"/>
      <c r="B353" s="1344"/>
      <c r="C353" s="1333"/>
      <c r="D353" s="229"/>
      <c r="E353" s="1085"/>
      <c r="F353" s="962"/>
      <c r="G353" s="962"/>
      <c r="H353" s="1315"/>
      <c r="I353" s="220"/>
      <c r="J353" s="220"/>
      <c r="K353" s="220"/>
      <c r="L353" s="220"/>
      <c r="M353" s="220"/>
    </row>
    <row r="354" spans="1:13">
      <c r="A354" s="241"/>
      <c r="B354" s="1344"/>
      <c r="C354" s="1333"/>
      <c r="D354" s="229"/>
      <c r="E354" s="1085"/>
      <c r="F354" s="962"/>
      <c r="G354" s="962"/>
      <c r="H354" s="1315"/>
      <c r="I354" s="220"/>
      <c r="J354" s="220"/>
      <c r="K354" s="220"/>
      <c r="L354" s="220"/>
      <c r="M354" s="220"/>
    </row>
    <row r="355" spans="1:13">
      <c r="A355" s="153"/>
      <c r="B355" s="1344"/>
      <c r="C355" s="132"/>
      <c r="D355" s="1334"/>
      <c r="E355" s="132"/>
      <c r="F355" s="240"/>
      <c r="G355" s="240"/>
      <c r="H355" s="1318"/>
      <c r="I355" s="220"/>
      <c r="J355" s="220"/>
      <c r="K355" s="220"/>
      <c r="L355" s="220"/>
      <c r="M355" s="220"/>
    </row>
    <row r="356" spans="1:13">
      <c r="A356" s="153"/>
      <c r="I356" s="220"/>
      <c r="J356" s="220"/>
      <c r="K356" s="220"/>
      <c r="L356" s="220"/>
      <c r="M356" s="220"/>
    </row>
    <row r="357" spans="1:13">
      <c r="A357" s="228"/>
      <c r="B357" s="228"/>
      <c r="C357" s="226"/>
      <c r="D357" s="226"/>
      <c r="E357" s="226"/>
      <c r="F357" s="226"/>
      <c r="G357" s="228"/>
      <c r="H357" s="227"/>
      <c r="I357" s="220"/>
      <c r="J357" s="220"/>
      <c r="K357" s="220"/>
      <c r="L357" s="220"/>
      <c r="M357" s="220"/>
    </row>
    <row r="358" spans="1:13">
      <c r="A358" s="153"/>
      <c r="B358" s="230"/>
      <c r="I358" s="220"/>
      <c r="J358" s="220"/>
      <c r="K358" s="220"/>
      <c r="L358" s="220"/>
      <c r="M358" s="220"/>
    </row>
    <row r="359" spans="1:13">
      <c r="A359" s="228"/>
      <c r="B359" s="228"/>
      <c r="C359" s="226"/>
      <c r="D359" s="226"/>
      <c r="E359" s="226"/>
      <c r="F359" s="226"/>
      <c r="G359" s="226"/>
      <c r="H359" s="226"/>
      <c r="I359" s="220"/>
      <c r="J359" s="220"/>
      <c r="K359" s="220"/>
      <c r="L359" s="220"/>
      <c r="M359" s="220"/>
    </row>
    <row r="360" spans="1:13">
      <c r="A360" s="153"/>
      <c r="B360" s="230"/>
      <c r="C360" s="132"/>
      <c r="D360" s="221"/>
      <c r="E360" s="132"/>
      <c r="F360" s="240"/>
      <c r="G360" s="240"/>
      <c r="H360" s="1318"/>
      <c r="I360" s="220"/>
      <c r="J360" s="220"/>
      <c r="K360" s="220"/>
      <c r="L360" s="220"/>
      <c r="M360" s="220"/>
    </row>
    <row r="361" spans="1:13">
      <c r="A361" s="153"/>
      <c r="B361" s="230"/>
      <c r="C361" s="132"/>
      <c r="D361" s="221"/>
      <c r="E361" s="132"/>
      <c r="F361" s="240"/>
      <c r="G361" s="240"/>
      <c r="H361" s="1318"/>
      <c r="I361" s="220"/>
      <c r="J361" s="220"/>
      <c r="K361" s="220"/>
      <c r="L361" s="220"/>
      <c r="M361" s="220"/>
    </row>
    <row r="362" spans="1:13">
      <c r="A362" s="153"/>
      <c r="B362" s="230"/>
      <c r="C362" s="132"/>
      <c r="D362" s="221"/>
      <c r="E362" s="132"/>
      <c r="F362" s="240"/>
      <c r="G362" s="240"/>
      <c r="H362" s="1318"/>
      <c r="I362" s="220"/>
      <c r="J362" s="220"/>
      <c r="K362" s="220"/>
      <c r="L362" s="220"/>
      <c r="M362" s="220"/>
    </row>
    <row r="363" spans="1:13">
      <c r="A363" s="214"/>
      <c r="B363" s="230"/>
      <c r="C363" s="132"/>
      <c r="D363" s="221"/>
      <c r="E363" s="132"/>
      <c r="F363" s="240"/>
      <c r="G363" s="240"/>
      <c r="H363" s="1318"/>
      <c r="I363" s="220"/>
      <c r="J363" s="220"/>
      <c r="K363" s="220"/>
      <c r="L363" s="220"/>
      <c r="M363" s="220"/>
    </row>
    <row r="364" spans="1:13">
      <c r="A364" s="153"/>
      <c r="B364" s="230"/>
      <c r="C364" s="132"/>
      <c r="D364" s="221"/>
      <c r="E364" s="132"/>
      <c r="F364" s="240"/>
      <c r="G364" s="240"/>
      <c r="H364" s="1318"/>
      <c r="I364" s="220"/>
      <c r="J364" s="220"/>
      <c r="K364" s="220"/>
      <c r="L364" s="220"/>
      <c r="M364" s="220"/>
    </row>
    <row r="365" spans="1:13">
      <c r="A365" s="153"/>
      <c r="B365" s="121"/>
      <c r="C365" s="132"/>
      <c r="D365" s="221"/>
      <c r="E365" s="1369"/>
      <c r="F365" s="240"/>
      <c r="G365" s="240"/>
      <c r="H365" s="1318"/>
      <c r="I365" s="220"/>
      <c r="J365" s="220"/>
      <c r="K365" s="220"/>
      <c r="L365" s="220"/>
      <c r="M365" s="220"/>
    </row>
    <row r="366" spans="1:13">
      <c r="A366" s="153"/>
      <c r="B366" s="1322"/>
      <c r="C366" s="1333"/>
      <c r="D366" s="229"/>
      <c r="E366" s="1085"/>
      <c r="F366" s="962"/>
      <c r="G366" s="962"/>
      <c r="H366" s="1315"/>
      <c r="I366" s="220"/>
      <c r="J366" s="220"/>
      <c r="K366" s="220"/>
      <c r="L366" s="220"/>
      <c r="M366" s="220"/>
    </row>
    <row r="367" spans="1:13">
      <c r="I367" s="220"/>
      <c r="J367" s="220"/>
      <c r="K367" s="220"/>
      <c r="L367" s="220"/>
      <c r="M367" s="220"/>
    </row>
    <row r="368" spans="1:13">
      <c r="A368" s="1313"/>
      <c r="B368" s="1332"/>
      <c r="C368" s="1085"/>
      <c r="D368" s="1370"/>
      <c r="E368" s="1085"/>
      <c r="F368" s="962"/>
      <c r="G368" s="962"/>
      <c r="H368" s="1315"/>
      <c r="I368" s="220"/>
      <c r="J368" s="220"/>
      <c r="K368" s="220"/>
      <c r="L368" s="220"/>
      <c r="M368" s="220"/>
    </row>
    <row r="369" spans="1:13">
      <c r="A369" s="1313"/>
      <c r="B369" s="1332"/>
      <c r="C369" s="1085"/>
      <c r="D369" s="1370"/>
      <c r="E369" s="1085"/>
      <c r="F369" s="962"/>
      <c r="G369" s="962"/>
      <c r="H369" s="1315"/>
      <c r="I369" s="220"/>
      <c r="J369" s="220"/>
      <c r="K369" s="220"/>
      <c r="L369" s="220"/>
      <c r="M369" s="220"/>
    </row>
    <row r="370" spans="1:13">
      <c r="A370" s="1313"/>
      <c r="B370" s="1332"/>
      <c r="C370" s="1085"/>
      <c r="D370" s="1370"/>
      <c r="E370" s="1085"/>
      <c r="F370" s="962"/>
      <c r="G370" s="962"/>
      <c r="H370" s="1315"/>
      <c r="I370" s="220"/>
      <c r="J370" s="220"/>
      <c r="K370" s="220"/>
      <c r="L370" s="220"/>
      <c r="M370" s="220"/>
    </row>
    <row r="371" spans="1:13">
      <c r="A371" s="235"/>
      <c r="B371" s="1332"/>
      <c r="C371" s="1085"/>
      <c r="D371" s="1370"/>
      <c r="E371" s="1085"/>
      <c r="F371" s="962"/>
      <c r="G371" s="962"/>
      <c r="H371" s="1315"/>
      <c r="I371" s="220"/>
      <c r="J371" s="220"/>
      <c r="K371" s="220"/>
      <c r="L371" s="220"/>
      <c r="M371" s="220"/>
    </row>
    <row r="372" spans="1:13">
      <c r="A372" s="235"/>
      <c r="B372" s="1332"/>
      <c r="C372" s="1085"/>
      <c r="D372" s="1370"/>
      <c r="E372" s="1085"/>
      <c r="F372" s="962"/>
      <c r="G372" s="962"/>
      <c r="H372" s="1315"/>
      <c r="I372" s="220"/>
      <c r="J372" s="220"/>
      <c r="K372" s="220"/>
      <c r="L372" s="220"/>
      <c r="M372" s="220"/>
    </row>
    <row r="373" spans="1:13">
      <c r="A373" s="235"/>
      <c r="B373" s="1368"/>
      <c r="C373" s="1085"/>
      <c r="D373" s="1370"/>
      <c r="E373" s="1085"/>
      <c r="F373" s="962"/>
      <c r="G373" s="962"/>
      <c r="H373" s="1315"/>
      <c r="I373" s="220"/>
      <c r="J373" s="220"/>
      <c r="K373" s="220"/>
      <c r="L373" s="220"/>
      <c r="M373" s="220"/>
    </row>
    <row r="374" spans="1:13">
      <c r="A374" s="235"/>
      <c r="B374" s="1365"/>
      <c r="C374" s="1333"/>
      <c r="D374" s="229"/>
      <c r="E374" s="1085"/>
      <c r="F374" s="962"/>
      <c r="G374" s="962"/>
      <c r="H374" s="1315"/>
      <c r="I374" s="220"/>
      <c r="J374" s="220"/>
      <c r="K374" s="220"/>
      <c r="L374" s="220"/>
      <c r="M374" s="220"/>
    </row>
    <row r="375" spans="1:13">
      <c r="A375" s="235"/>
      <c r="B375" s="1368"/>
      <c r="C375" s="1333"/>
      <c r="D375" s="229"/>
      <c r="E375" s="1085"/>
      <c r="F375" s="962"/>
      <c r="G375" s="962"/>
      <c r="H375" s="1315"/>
      <c r="I375" s="220"/>
      <c r="J375" s="220"/>
      <c r="K375" s="220"/>
      <c r="L375" s="220"/>
      <c r="M375" s="220"/>
    </row>
    <row r="376" spans="1:13">
      <c r="A376" s="235"/>
      <c r="B376" s="1344"/>
      <c r="C376" s="1333"/>
      <c r="D376" s="229"/>
      <c r="E376" s="1085"/>
      <c r="F376" s="962"/>
      <c r="G376" s="962"/>
      <c r="H376" s="1315"/>
      <c r="I376" s="220"/>
      <c r="J376" s="220"/>
      <c r="K376" s="220"/>
      <c r="L376" s="220"/>
      <c r="M376" s="220"/>
    </row>
    <row r="377" spans="1:13">
      <c r="A377" s="235"/>
      <c r="B377" s="1344"/>
      <c r="C377" s="1333"/>
      <c r="D377" s="229"/>
      <c r="E377" s="1085"/>
      <c r="F377" s="962"/>
      <c r="G377" s="962"/>
      <c r="H377" s="1315"/>
      <c r="I377" s="220"/>
      <c r="J377" s="220"/>
      <c r="K377" s="220"/>
      <c r="L377" s="220"/>
      <c r="M377" s="220"/>
    </row>
    <row r="378" spans="1:13">
      <c r="A378" s="235"/>
      <c r="B378" s="1344"/>
      <c r="C378" s="1333"/>
      <c r="D378" s="229"/>
      <c r="E378" s="1085"/>
      <c r="F378" s="962"/>
      <c r="G378" s="962"/>
      <c r="H378" s="1315"/>
      <c r="I378" s="220"/>
      <c r="J378" s="220"/>
      <c r="K378" s="220"/>
      <c r="L378" s="220"/>
      <c r="M378" s="220"/>
    </row>
    <row r="379" spans="1:13">
      <c r="A379" s="235"/>
      <c r="B379" s="1344"/>
      <c r="C379" s="1333"/>
      <c r="D379" s="229"/>
      <c r="E379" s="1085"/>
      <c r="F379" s="962"/>
      <c r="G379" s="962"/>
      <c r="H379" s="1315"/>
      <c r="I379" s="220"/>
      <c r="J379" s="220"/>
      <c r="K379" s="220"/>
      <c r="L379" s="220"/>
      <c r="M379" s="220"/>
    </row>
    <row r="380" spans="1:13">
      <c r="A380" s="235"/>
      <c r="B380" s="1368"/>
      <c r="C380" s="1333"/>
      <c r="D380" s="229"/>
      <c r="E380" s="1085"/>
      <c r="F380" s="962"/>
      <c r="G380" s="962"/>
      <c r="H380" s="1315"/>
      <c r="I380" s="220"/>
      <c r="J380" s="220"/>
      <c r="K380" s="220"/>
      <c r="L380" s="220"/>
      <c r="M380" s="220"/>
    </row>
    <row r="381" spans="1:13">
      <c r="A381" s="1313"/>
      <c r="B381" s="1332"/>
      <c r="C381" s="235"/>
      <c r="D381" s="235"/>
      <c r="E381" s="235"/>
      <c r="F381" s="235"/>
      <c r="G381" s="235"/>
      <c r="H381" s="235"/>
      <c r="I381" s="220"/>
      <c r="J381" s="220"/>
      <c r="K381" s="220"/>
      <c r="L381" s="220"/>
      <c r="M381" s="220"/>
    </row>
    <row r="382" spans="1:13">
      <c r="A382" s="238"/>
      <c r="B382" s="1371"/>
      <c r="C382" s="235"/>
      <c r="D382" s="235"/>
      <c r="E382" s="235"/>
      <c r="F382" s="235"/>
      <c r="G382" s="235"/>
      <c r="H382" s="235"/>
      <c r="I382" s="220"/>
      <c r="J382" s="220"/>
      <c r="K382" s="220"/>
      <c r="L382" s="220"/>
      <c r="M382" s="220"/>
    </row>
    <row r="383" spans="1:13">
      <c r="A383" s="238"/>
      <c r="B383" s="1371"/>
      <c r="C383" s="235"/>
      <c r="D383" s="235"/>
      <c r="E383" s="235"/>
      <c r="F383" s="235"/>
      <c r="G383" s="235"/>
      <c r="H383" s="235"/>
      <c r="I383" s="220"/>
      <c r="J383" s="220"/>
      <c r="K383" s="220"/>
      <c r="L383" s="220"/>
      <c r="M383" s="220"/>
    </row>
    <row r="384" spans="1:13">
      <c r="A384" s="238"/>
      <c r="B384" s="1371"/>
      <c r="C384" s="235"/>
      <c r="D384" s="235"/>
      <c r="E384" s="235"/>
      <c r="F384" s="235"/>
      <c r="G384" s="235"/>
      <c r="H384" s="235"/>
      <c r="I384" s="220"/>
      <c r="J384" s="220"/>
      <c r="K384" s="220"/>
      <c r="L384" s="220"/>
      <c r="M384" s="220"/>
    </row>
    <row r="385" spans="1:13">
      <c r="A385" s="238"/>
      <c r="B385" s="1371"/>
      <c r="C385" s="235"/>
      <c r="D385" s="235"/>
      <c r="E385" s="235"/>
      <c r="F385" s="235"/>
      <c r="G385" s="235"/>
      <c r="H385" s="235"/>
      <c r="I385" s="220"/>
      <c r="J385" s="220"/>
      <c r="K385" s="220"/>
      <c r="L385" s="220"/>
      <c r="M385" s="220"/>
    </row>
    <row r="386" spans="1:13">
      <c r="A386" s="238"/>
      <c r="B386" s="1371"/>
      <c r="C386" s="235"/>
      <c r="D386" s="235"/>
      <c r="E386" s="235"/>
      <c r="F386" s="235"/>
      <c r="G386" s="235"/>
      <c r="H386" s="235"/>
      <c r="I386" s="220"/>
      <c r="J386" s="220"/>
      <c r="K386" s="220"/>
      <c r="L386" s="220"/>
      <c r="M386" s="220"/>
    </row>
    <row r="387" spans="1:13">
      <c r="A387" s="238"/>
      <c r="B387" s="1371"/>
      <c r="C387" s="235"/>
      <c r="D387" s="235"/>
      <c r="E387" s="235"/>
      <c r="F387" s="235"/>
      <c r="G387" s="235"/>
      <c r="H387" s="235"/>
      <c r="I387" s="220"/>
      <c r="J387" s="220"/>
      <c r="K387" s="220"/>
      <c r="L387" s="220"/>
      <c r="M387" s="220"/>
    </row>
    <row r="388" spans="1:13">
      <c r="A388" s="238"/>
      <c r="B388" s="1371"/>
      <c r="C388" s="235"/>
      <c r="D388" s="235"/>
      <c r="E388" s="235"/>
      <c r="F388" s="235"/>
      <c r="G388" s="235"/>
      <c r="H388" s="235"/>
      <c r="I388" s="220"/>
      <c r="J388" s="220"/>
      <c r="K388" s="220"/>
      <c r="L388" s="220"/>
      <c r="M388" s="220"/>
    </row>
    <row r="389" spans="1:13">
      <c r="A389" s="235"/>
      <c r="B389" s="1371"/>
      <c r="C389" s="1333"/>
      <c r="D389" s="229"/>
      <c r="E389" s="1085"/>
      <c r="F389" s="962"/>
      <c r="G389" s="962"/>
      <c r="H389" s="1315"/>
      <c r="I389" s="220"/>
      <c r="J389" s="220"/>
      <c r="K389" s="220"/>
      <c r="L389" s="220"/>
      <c r="M389" s="220"/>
    </row>
    <row r="390" spans="1:13">
      <c r="A390" s="235"/>
      <c r="B390" s="1371"/>
      <c r="C390" s="1333"/>
      <c r="D390" s="229"/>
      <c r="E390" s="1085"/>
      <c r="F390" s="962"/>
      <c r="G390" s="962"/>
      <c r="H390" s="1315"/>
      <c r="I390" s="220"/>
      <c r="J390" s="220"/>
      <c r="K390" s="220"/>
      <c r="L390" s="220"/>
      <c r="M390" s="220"/>
    </row>
    <row r="391" spans="1:13">
      <c r="A391" s="235"/>
      <c r="B391" s="1344"/>
      <c r="C391" s="1333"/>
      <c r="D391" s="229"/>
      <c r="E391" s="1085"/>
      <c r="F391" s="962"/>
      <c r="G391" s="962"/>
      <c r="H391" s="1315"/>
      <c r="I391" s="220"/>
      <c r="J391" s="220"/>
      <c r="K391" s="220"/>
      <c r="L391" s="220"/>
      <c r="M391" s="220"/>
    </row>
    <row r="392" spans="1:13">
      <c r="A392" s="235"/>
      <c r="B392" s="1344"/>
      <c r="C392" s="1333"/>
      <c r="D392" s="229"/>
      <c r="E392" s="1085"/>
      <c r="F392" s="962"/>
      <c r="G392" s="962"/>
      <c r="H392" s="1315"/>
      <c r="I392" s="220"/>
      <c r="J392" s="220"/>
      <c r="K392" s="220"/>
      <c r="L392" s="220"/>
      <c r="M392" s="220"/>
    </row>
    <row r="393" spans="1:13">
      <c r="A393" s="235"/>
      <c r="B393" s="1344"/>
      <c r="C393" s="1333"/>
      <c r="D393" s="229"/>
      <c r="E393" s="1085"/>
      <c r="F393" s="962"/>
      <c r="G393" s="962"/>
      <c r="H393" s="1315"/>
      <c r="I393" s="220"/>
      <c r="J393" s="220"/>
      <c r="K393" s="220"/>
      <c r="L393" s="220"/>
      <c r="M393" s="220"/>
    </row>
    <row r="394" spans="1:13">
      <c r="A394" s="235"/>
      <c r="B394" s="1344"/>
      <c r="C394" s="1333"/>
      <c r="D394" s="229"/>
      <c r="E394" s="1085"/>
      <c r="F394" s="962"/>
      <c r="G394" s="962"/>
      <c r="H394" s="1315"/>
      <c r="I394" s="220"/>
      <c r="J394" s="220"/>
      <c r="K394" s="220"/>
      <c r="L394" s="220"/>
      <c r="M394" s="220"/>
    </row>
    <row r="395" spans="1:13">
      <c r="A395" s="235"/>
      <c r="B395" s="1344"/>
      <c r="C395" s="1333"/>
      <c r="D395" s="229"/>
      <c r="E395" s="1085"/>
      <c r="F395" s="962"/>
      <c r="G395" s="962"/>
      <c r="H395" s="1315"/>
      <c r="I395" s="220"/>
      <c r="J395" s="220"/>
      <c r="K395" s="220"/>
      <c r="L395" s="220"/>
      <c r="M395" s="220"/>
    </row>
    <row r="396" spans="1:13">
      <c r="A396" s="1313"/>
      <c r="B396" s="1371"/>
      <c r="C396" s="1333"/>
      <c r="D396" s="229"/>
      <c r="E396" s="1085"/>
      <c r="F396" s="962"/>
      <c r="G396" s="962"/>
      <c r="H396" s="1315"/>
      <c r="I396" s="220"/>
      <c r="J396" s="220"/>
      <c r="K396" s="220"/>
      <c r="L396" s="220"/>
      <c r="M396" s="220"/>
    </row>
    <row r="397" spans="1:13">
      <c r="A397" s="235"/>
      <c r="B397" s="230"/>
      <c r="C397" s="1333"/>
      <c r="D397" s="229"/>
      <c r="E397" s="1085"/>
      <c r="F397" s="962"/>
      <c r="G397" s="962"/>
      <c r="H397" s="1315"/>
      <c r="I397" s="220"/>
      <c r="J397" s="220"/>
      <c r="K397" s="220"/>
      <c r="L397" s="220"/>
      <c r="M397" s="220"/>
    </row>
    <row r="398" spans="1:13">
      <c r="A398" s="235"/>
      <c r="B398" s="230"/>
      <c r="C398" s="1333"/>
      <c r="D398" s="229"/>
      <c r="E398" s="1085"/>
      <c r="F398" s="962"/>
      <c r="G398" s="962"/>
      <c r="H398" s="1315"/>
      <c r="I398" s="220"/>
      <c r="J398" s="220"/>
      <c r="K398" s="220"/>
      <c r="L398" s="220"/>
      <c r="M398" s="220"/>
    </row>
    <row r="399" spans="1:13">
      <c r="A399" s="235"/>
      <c r="B399" s="230"/>
      <c r="C399" s="1333"/>
      <c r="D399" s="229"/>
      <c r="E399" s="1085"/>
      <c r="F399" s="962"/>
      <c r="G399" s="962"/>
      <c r="H399" s="1315"/>
      <c r="I399" s="220"/>
      <c r="J399" s="220"/>
      <c r="K399" s="220"/>
      <c r="L399" s="220"/>
      <c r="M399" s="220"/>
    </row>
    <row r="400" spans="1:13">
      <c r="A400" s="235"/>
      <c r="B400" s="1371"/>
      <c r="C400" s="1333"/>
      <c r="D400" s="229"/>
      <c r="E400" s="1085"/>
      <c r="F400" s="962"/>
      <c r="G400" s="962"/>
      <c r="H400" s="1315"/>
      <c r="I400" s="220"/>
      <c r="J400" s="220"/>
      <c r="K400" s="220"/>
      <c r="L400" s="220"/>
      <c r="M400" s="220"/>
    </row>
    <row r="401" spans="1:13">
      <c r="A401" s="235"/>
      <c r="B401" s="235"/>
      <c r="C401" s="235"/>
      <c r="D401" s="235"/>
      <c r="E401" s="235"/>
      <c r="F401" s="235"/>
      <c r="G401" s="235"/>
      <c r="H401" s="235"/>
      <c r="I401" s="220"/>
      <c r="J401" s="220"/>
      <c r="K401" s="220"/>
      <c r="L401" s="220"/>
      <c r="M401" s="220"/>
    </row>
    <row r="402" spans="1:13">
      <c r="A402" s="1313"/>
      <c r="B402" s="1332"/>
      <c r="C402" s="235"/>
      <c r="D402" s="235"/>
      <c r="E402" s="235"/>
      <c r="F402" s="235"/>
      <c r="G402" s="235"/>
      <c r="H402" s="235"/>
      <c r="I402" s="220"/>
      <c r="J402" s="220"/>
      <c r="K402" s="220"/>
      <c r="L402" s="220"/>
      <c r="M402" s="220"/>
    </row>
    <row r="403" spans="1:13">
      <c r="A403" s="228"/>
      <c r="B403" s="228"/>
      <c r="C403" s="226"/>
      <c r="D403" s="226"/>
      <c r="E403" s="226"/>
      <c r="F403" s="226"/>
      <c r="G403" s="228"/>
      <c r="H403" s="239"/>
      <c r="I403" s="220"/>
      <c r="J403" s="220"/>
      <c r="K403" s="220"/>
      <c r="L403" s="220"/>
      <c r="M403" s="220"/>
    </row>
    <row r="404" spans="1:13">
      <c r="A404" s="238"/>
      <c r="B404" s="1332"/>
      <c r="C404" s="1085"/>
      <c r="D404" s="229"/>
      <c r="E404" s="1085"/>
      <c r="F404" s="962"/>
      <c r="G404" s="962"/>
      <c r="H404" s="1315"/>
      <c r="I404" s="220"/>
      <c r="J404" s="220"/>
      <c r="K404" s="220"/>
      <c r="L404" s="220"/>
      <c r="M404" s="220"/>
    </row>
    <row r="405" spans="1:13">
      <c r="A405" s="237"/>
      <c r="B405" s="1365"/>
      <c r="C405" s="1333"/>
      <c r="D405" s="236"/>
      <c r="E405" s="1333"/>
      <c r="F405" s="982"/>
      <c r="G405" s="982"/>
      <c r="H405" s="1372"/>
      <c r="I405" s="220"/>
      <c r="J405" s="220"/>
      <c r="K405" s="220"/>
      <c r="L405" s="220"/>
      <c r="M405" s="220"/>
    </row>
    <row r="406" spans="1:13" ht="14.25" customHeight="1">
      <c r="A406" s="237"/>
      <c r="B406" s="1332"/>
      <c r="C406" s="1333"/>
      <c r="D406" s="236"/>
      <c r="E406" s="1333"/>
      <c r="F406" s="982"/>
      <c r="G406" s="982"/>
      <c r="H406" s="1372"/>
      <c r="I406" s="220"/>
      <c r="J406" s="220"/>
      <c r="K406" s="220"/>
      <c r="L406" s="220"/>
      <c r="M406" s="220"/>
    </row>
    <row r="407" spans="1:13">
      <c r="A407" s="235"/>
      <c r="B407" s="1332"/>
      <c r="C407" s="235"/>
      <c r="D407" s="235"/>
      <c r="E407" s="235"/>
      <c r="F407" s="235"/>
      <c r="G407" s="235"/>
      <c r="H407" s="235"/>
      <c r="I407" s="220"/>
      <c r="J407" s="220"/>
      <c r="K407" s="220"/>
      <c r="L407" s="220"/>
      <c r="M407" s="220"/>
    </row>
    <row r="408" spans="1:13">
      <c r="A408" s="228"/>
      <c r="B408" s="228"/>
      <c r="C408" s="226"/>
      <c r="D408" s="226"/>
      <c r="E408" s="226"/>
      <c r="F408" s="226"/>
      <c r="G408" s="226"/>
      <c r="H408" s="226"/>
      <c r="I408" s="220"/>
      <c r="J408" s="220"/>
      <c r="K408" s="220"/>
      <c r="L408" s="220"/>
      <c r="M408" s="220"/>
    </row>
    <row r="409" spans="1:13">
      <c r="A409" s="228"/>
      <c r="B409" s="228"/>
      <c r="C409" s="226"/>
      <c r="D409" s="226"/>
      <c r="E409" s="226"/>
      <c r="F409" s="226"/>
      <c r="G409" s="226"/>
      <c r="H409" s="226"/>
      <c r="I409" s="220"/>
      <c r="J409" s="220"/>
      <c r="K409" s="220"/>
      <c r="L409" s="220"/>
      <c r="M409" s="220"/>
    </row>
    <row r="410" spans="1:13">
      <c r="A410" s="1313"/>
      <c r="B410" s="1322"/>
      <c r="C410" s="233"/>
      <c r="D410" s="233"/>
      <c r="E410" s="233"/>
      <c r="F410" s="233"/>
      <c r="G410" s="233"/>
      <c r="H410" s="233"/>
      <c r="I410" s="220"/>
      <c r="J410" s="220"/>
      <c r="K410" s="220"/>
      <c r="L410" s="220"/>
      <c r="M410" s="220"/>
    </row>
    <row r="411" spans="1:13">
      <c r="A411" s="233"/>
      <c r="B411" s="1322"/>
      <c r="C411" s="233"/>
      <c r="D411" s="233"/>
      <c r="E411" s="233"/>
      <c r="F411" s="233"/>
      <c r="G411" s="233"/>
      <c r="H411" s="233"/>
      <c r="I411" s="220"/>
      <c r="J411" s="220"/>
      <c r="K411" s="220"/>
      <c r="L411" s="220"/>
      <c r="M411" s="220"/>
    </row>
    <row r="412" spans="1:13">
      <c r="A412" s="233"/>
      <c r="B412" s="230"/>
      <c r="C412" s="1333"/>
      <c r="D412" s="229"/>
      <c r="E412" s="1085"/>
      <c r="F412" s="962"/>
      <c r="G412" s="962"/>
      <c r="H412" s="1315"/>
      <c r="I412" s="220"/>
      <c r="J412" s="220"/>
      <c r="K412" s="220"/>
      <c r="L412" s="220"/>
      <c r="M412" s="220"/>
    </row>
    <row r="413" spans="1:13">
      <c r="A413" s="233"/>
      <c r="B413" s="233"/>
      <c r="C413" s="233"/>
      <c r="D413" s="233"/>
      <c r="E413" s="233"/>
      <c r="F413" s="233"/>
      <c r="G413" s="233"/>
      <c r="H413" s="233"/>
      <c r="I413" s="220"/>
      <c r="J413" s="220"/>
      <c r="K413" s="220"/>
      <c r="L413" s="220"/>
      <c r="M413" s="220"/>
    </row>
    <row r="414" spans="1:13">
      <c r="A414" s="1313"/>
      <c r="B414" s="1322"/>
      <c r="C414" s="233"/>
      <c r="D414" s="233"/>
      <c r="E414" s="233"/>
      <c r="F414" s="233"/>
      <c r="G414" s="233"/>
      <c r="H414" s="233"/>
      <c r="I414" s="220"/>
      <c r="J414" s="220"/>
      <c r="K414" s="220"/>
      <c r="L414" s="220"/>
      <c r="M414" s="220"/>
    </row>
    <row r="415" spans="1:13">
      <c r="A415" s="233"/>
      <c r="B415" s="1322"/>
      <c r="C415" s="233"/>
      <c r="D415" s="233"/>
      <c r="E415" s="233"/>
      <c r="F415" s="233"/>
      <c r="G415" s="233"/>
      <c r="H415" s="233"/>
      <c r="I415" s="220"/>
      <c r="J415" s="220"/>
      <c r="K415" s="220"/>
      <c r="L415" s="220"/>
      <c r="M415" s="220"/>
    </row>
    <row r="416" spans="1:13" ht="15.75" customHeight="1">
      <c r="A416" s="233"/>
      <c r="B416" s="1344"/>
      <c r="C416" s="1333"/>
      <c r="D416" s="229"/>
      <c r="E416" s="1085"/>
      <c r="F416" s="962"/>
      <c r="G416" s="962"/>
      <c r="H416" s="1315"/>
      <c r="I416" s="220"/>
      <c r="J416" s="220"/>
      <c r="K416" s="220"/>
      <c r="L416" s="220"/>
      <c r="M416" s="220"/>
    </row>
    <row r="417" spans="1:13">
      <c r="A417" s="233"/>
      <c r="B417" s="233"/>
      <c r="C417" s="233"/>
      <c r="D417" s="233"/>
      <c r="E417" s="233"/>
      <c r="F417" s="233"/>
      <c r="G417" s="233"/>
      <c r="H417" s="233"/>
      <c r="I417" s="220"/>
      <c r="J417" s="220"/>
      <c r="K417" s="220"/>
      <c r="L417" s="220"/>
      <c r="M417" s="220"/>
    </row>
    <row r="418" spans="1:13">
      <c r="A418" s="1313"/>
      <c r="B418" s="1322"/>
      <c r="C418" s="233"/>
      <c r="D418" s="233"/>
      <c r="E418" s="233"/>
      <c r="F418" s="233"/>
      <c r="G418" s="233"/>
      <c r="H418" s="233"/>
      <c r="I418" s="220"/>
      <c r="J418" s="220"/>
      <c r="K418" s="220"/>
      <c r="L418" s="220"/>
      <c r="M418" s="220"/>
    </row>
    <row r="419" spans="1:13">
      <c r="A419" s="233"/>
      <c r="B419" s="1322"/>
      <c r="C419" s="233"/>
      <c r="D419" s="233"/>
      <c r="E419" s="233"/>
      <c r="F419" s="233"/>
      <c r="G419" s="233"/>
      <c r="H419" s="233"/>
      <c r="I419" s="220"/>
      <c r="J419" s="220"/>
      <c r="K419" s="220"/>
      <c r="L419" s="220"/>
      <c r="M419" s="220"/>
    </row>
    <row r="420" spans="1:13" ht="16.5" customHeight="1">
      <c r="A420" s="233"/>
      <c r="B420" s="1344"/>
      <c r="C420" s="1333"/>
      <c r="D420" s="229"/>
      <c r="E420" s="1085"/>
      <c r="F420" s="962"/>
      <c r="G420" s="962"/>
      <c r="H420" s="1315"/>
      <c r="I420" s="220"/>
      <c r="J420" s="220"/>
      <c r="K420" s="220"/>
      <c r="L420" s="220"/>
      <c r="M420" s="220"/>
    </row>
    <row r="421" spans="1:13">
      <c r="A421" s="233"/>
      <c r="B421" s="233"/>
      <c r="C421" s="233"/>
      <c r="D421" s="233"/>
      <c r="E421" s="233"/>
      <c r="F421" s="233"/>
      <c r="G421" s="233"/>
      <c r="H421" s="233"/>
      <c r="I421" s="220"/>
      <c r="J421" s="220"/>
      <c r="K421" s="220"/>
      <c r="L421" s="220"/>
      <c r="M421" s="220"/>
    </row>
    <row r="422" spans="1:13">
      <c r="A422" s="233"/>
      <c r="B422" s="233"/>
      <c r="C422" s="233"/>
      <c r="D422" s="233"/>
      <c r="E422" s="233"/>
      <c r="F422" s="233"/>
      <c r="G422" s="233"/>
      <c r="H422" s="233"/>
      <c r="I422" s="220"/>
      <c r="J422" s="220"/>
      <c r="K422" s="220"/>
      <c r="L422" s="220"/>
      <c r="M422" s="220"/>
    </row>
    <row r="423" spans="1:13">
      <c r="A423" s="153"/>
      <c r="B423" s="230"/>
      <c r="C423" s="163"/>
      <c r="D423" s="1373"/>
      <c r="E423" s="233"/>
      <c r="F423" s="233"/>
      <c r="G423" s="233"/>
      <c r="H423" s="233"/>
      <c r="I423" s="220"/>
      <c r="J423" s="220"/>
      <c r="K423" s="220"/>
      <c r="L423" s="220"/>
      <c r="M423" s="220"/>
    </row>
    <row r="424" spans="1:13">
      <c r="A424" s="153"/>
      <c r="B424" s="230"/>
      <c r="C424" s="163"/>
      <c r="D424" s="1373"/>
      <c r="E424" s="233"/>
      <c r="F424" s="233"/>
      <c r="G424" s="233"/>
      <c r="H424" s="233"/>
      <c r="I424" s="220"/>
      <c r="J424" s="220"/>
      <c r="K424" s="220"/>
      <c r="L424" s="220"/>
      <c r="M424" s="220"/>
    </row>
    <row r="425" spans="1:13">
      <c r="A425" s="153"/>
      <c r="B425" s="230"/>
      <c r="C425" s="163"/>
      <c r="D425" s="1373"/>
      <c r="E425" s="233"/>
      <c r="F425" s="233"/>
      <c r="G425" s="233"/>
      <c r="H425" s="233"/>
      <c r="I425" s="220"/>
      <c r="J425" s="220"/>
      <c r="K425" s="220"/>
      <c r="L425" s="220"/>
      <c r="M425" s="220"/>
    </row>
    <row r="426" spans="1:13">
      <c r="A426" s="1321"/>
      <c r="B426" s="1367"/>
      <c r="C426" s="1367"/>
      <c r="D426" s="1367"/>
      <c r="E426" s="233"/>
      <c r="F426" s="233"/>
      <c r="G426" s="233"/>
      <c r="H426" s="233"/>
      <c r="I426" s="220"/>
      <c r="J426" s="220"/>
      <c r="K426" s="220"/>
      <c r="L426" s="220"/>
      <c r="M426" s="220"/>
    </row>
    <row r="427" spans="1:13">
      <c r="A427" s="1321"/>
      <c r="B427" s="1367"/>
      <c r="C427" s="1367"/>
      <c r="D427" s="1367"/>
      <c r="E427" s="233"/>
      <c r="F427" s="233"/>
      <c r="G427" s="233"/>
      <c r="H427" s="233"/>
      <c r="I427" s="220"/>
      <c r="J427" s="220"/>
      <c r="K427" s="220"/>
      <c r="L427" s="220"/>
      <c r="M427" s="220"/>
    </row>
    <row r="428" spans="1:13">
      <c r="A428" s="1321"/>
      <c r="B428" s="1367"/>
      <c r="C428" s="1367"/>
      <c r="D428" s="1367"/>
      <c r="E428" s="233"/>
      <c r="F428" s="233"/>
      <c r="G428" s="233"/>
      <c r="H428" s="233"/>
      <c r="I428" s="220"/>
      <c r="J428" s="220"/>
      <c r="K428" s="220"/>
      <c r="L428" s="220"/>
      <c r="M428" s="220"/>
    </row>
    <row r="429" spans="1:13">
      <c r="A429" s="1321"/>
      <c r="B429" s="1367"/>
      <c r="C429" s="1367"/>
      <c r="D429" s="1367"/>
      <c r="E429" s="233"/>
      <c r="F429" s="233"/>
      <c r="G429" s="233"/>
      <c r="H429" s="233"/>
      <c r="I429" s="220"/>
      <c r="J429" s="220"/>
      <c r="K429" s="220"/>
      <c r="L429" s="220"/>
      <c r="M429" s="220"/>
    </row>
    <row r="430" spans="1:13">
      <c r="A430" s="1321"/>
      <c r="B430" s="1367"/>
      <c r="C430" s="1367"/>
      <c r="D430" s="1367"/>
      <c r="E430" s="233"/>
      <c r="F430" s="233"/>
      <c r="G430" s="233"/>
      <c r="H430" s="233"/>
      <c r="I430" s="220"/>
      <c r="J430" s="220"/>
      <c r="K430" s="220"/>
      <c r="L430" s="220"/>
      <c r="M430" s="220"/>
    </row>
    <row r="431" spans="1:13">
      <c r="A431" s="1321"/>
      <c r="B431" s="1367"/>
      <c r="C431" s="1367"/>
      <c r="D431" s="1367"/>
      <c r="E431" s="233"/>
      <c r="F431" s="233"/>
      <c r="G431" s="233"/>
      <c r="H431" s="233"/>
      <c r="I431" s="220"/>
      <c r="J431" s="220"/>
      <c r="K431" s="220"/>
      <c r="L431" s="220"/>
      <c r="M431" s="220"/>
    </row>
    <row r="432" spans="1:13">
      <c r="A432" s="1321"/>
      <c r="B432" s="1367"/>
      <c r="C432" s="1367"/>
      <c r="D432" s="1367"/>
      <c r="E432" s="233"/>
      <c r="F432" s="233"/>
      <c r="G432" s="233"/>
      <c r="H432" s="233"/>
      <c r="I432" s="220"/>
      <c r="J432" s="220"/>
      <c r="K432" s="220"/>
      <c r="L432" s="220"/>
      <c r="M432" s="220"/>
    </row>
    <row r="433" spans="1:13">
      <c r="A433" s="1321"/>
      <c r="B433" s="1367"/>
      <c r="C433" s="1367"/>
      <c r="D433" s="1367"/>
      <c r="E433" s="233"/>
      <c r="F433" s="233"/>
      <c r="G433" s="233"/>
      <c r="H433" s="233"/>
      <c r="I433" s="220"/>
      <c r="J433" s="220"/>
      <c r="K433" s="220"/>
      <c r="L433" s="220"/>
      <c r="M433" s="220"/>
    </row>
    <row r="434" spans="1:13">
      <c r="A434" s="1321"/>
      <c r="B434" s="1367"/>
      <c r="C434" s="1367"/>
      <c r="D434" s="1367"/>
      <c r="E434" s="233"/>
      <c r="F434" s="233"/>
      <c r="G434" s="233"/>
      <c r="H434" s="233"/>
      <c r="I434" s="220"/>
      <c r="J434" s="220"/>
      <c r="K434" s="220"/>
      <c r="L434" s="220"/>
      <c r="M434" s="220"/>
    </row>
    <row r="435" spans="1:13">
      <c r="A435" s="1321"/>
      <c r="B435" s="1367"/>
      <c r="C435" s="1367"/>
      <c r="D435" s="1367"/>
      <c r="E435" s="233"/>
      <c r="F435" s="233"/>
      <c r="G435" s="233"/>
      <c r="H435" s="233"/>
      <c r="I435" s="220"/>
      <c r="J435" s="220"/>
      <c r="K435" s="220"/>
      <c r="L435" s="220"/>
      <c r="M435" s="220"/>
    </row>
    <row r="436" spans="1:13">
      <c r="A436" s="1321"/>
      <c r="B436" s="1367"/>
      <c r="C436" s="1367"/>
      <c r="D436" s="1367"/>
      <c r="E436" s="233"/>
      <c r="F436" s="233"/>
      <c r="G436" s="233"/>
      <c r="H436" s="233"/>
      <c r="I436" s="220"/>
      <c r="J436" s="220"/>
      <c r="K436" s="220"/>
      <c r="L436" s="220"/>
      <c r="M436" s="220"/>
    </row>
    <row r="437" spans="1:13">
      <c r="A437" s="1321"/>
      <c r="B437" s="1367"/>
      <c r="C437" s="1367"/>
      <c r="D437" s="1367"/>
      <c r="E437" s="233"/>
      <c r="F437" s="233"/>
      <c r="G437" s="233"/>
      <c r="H437" s="233"/>
      <c r="I437" s="220"/>
      <c r="J437" s="220"/>
      <c r="K437" s="220"/>
      <c r="L437" s="220"/>
      <c r="M437" s="220"/>
    </row>
    <row r="438" spans="1:13">
      <c r="A438" s="1321"/>
      <c r="B438" s="1367"/>
      <c r="C438" s="1367"/>
      <c r="D438" s="1367"/>
      <c r="E438" s="233"/>
      <c r="F438" s="233"/>
      <c r="G438" s="233"/>
      <c r="H438" s="233"/>
      <c r="I438" s="220"/>
      <c r="J438" s="220"/>
      <c r="K438" s="220"/>
      <c r="L438" s="220"/>
      <c r="M438" s="220"/>
    </row>
    <row r="439" spans="1:13">
      <c r="A439" s="1321"/>
      <c r="B439" s="1367"/>
      <c r="C439" s="1367"/>
      <c r="D439" s="1367"/>
      <c r="E439" s="233"/>
      <c r="F439" s="233"/>
      <c r="G439" s="233"/>
      <c r="H439" s="233"/>
      <c r="I439" s="220"/>
      <c r="J439" s="220"/>
      <c r="K439" s="220"/>
      <c r="L439" s="220"/>
      <c r="M439" s="220"/>
    </row>
    <row r="440" spans="1:13">
      <c r="A440" s="1321"/>
      <c r="B440" s="1367"/>
      <c r="C440" s="1367"/>
      <c r="D440" s="1367"/>
      <c r="E440" s="233"/>
      <c r="F440" s="233"/>
      <c r="G440" s="233"/>
      <c r="H440" s="233"/>
      <c r="I440" s="220"/>
      <c r="J440" s="220"/>
      <c r="K440" s="220"/>
      <c r="L440" s="220"/>
      <c r="M440" s="220"/>
    </row>
    <row r="441" spans="1:13">
      <c r="A441" s="1321"/>
      <c r="B441" s="1367"/>
      <c r="C441" s="1367"/>
      <c r="D441" s="1367"/>
      <c r="E441" s="233"/>
      <c r="F441" s="233"/>
      <c r="G441" s="233"/>
      <c r="H441" s="233"/>
      <c r="I441" s="220"/>
      <c r="J441" s="220"/>
      <c r="K441" s="220"/>
      <c r="L441" s="220"/>
      <c r="M441" s="220"/>
    </row>
    <row r="442" spans="1:13">
      <c r="A442" s="1321"/>
      <c r="B442" s="1367"/>
      <c r="C442" s="1367"/>
      <c r="D442" s="1367"/>
      <c r="E442" s="233"/>
      <c r="F442" s="233"/>
      <c r="G442" s="233"/>
      <c r="H442" s="233"/>
      <c r="I442" s="220"/>
      <c r="J442" s="220"/>
      <c r="K442" s="220"/>
      <c r="L442" s="220"/>
      <c r="M442" s="220"/>
    </row>
    <row r="443" spans="1:13">
      <c r="A443" s="1321"/>
      <c r="B443" s="1367"/>
      <c r="C443" s="1367"/>
      <c r="D443" s="1367"/>
      <c r="E443" s="233"/>
      <c r="F443" s="233"/>
      <c r="G443" s="233"/>
      <c r="H443" s="233"/>
      <c r="I443" s="220"/>
      <c r="J443" s="220"/>
      <c r="K443" s="220"/>
      <c r="L443" s="220"/>
      <c r="M443" s="220"/>
    </row>
    <row r="444" spans="1:13">
      <c r="A444" s="1321"/>
      <c r="B444" s="1367"/>
      <c r="C444" s="1367"/>
      <c r="D444" s="1367"/>
      <c r="E444" s="233"/>
      <c r="F444" s="233"/>
      <c r="G444" s="233"/>
      <c r="H444" s="233"/>
      <c r="I444" s="220"/>
      <c r="J444" s="220"/>
      <c r="K444" s="220"/>
      <c r="L444" s="220"/>
      <c r="M444" s="220"/>
    </row>
    <row r="445" spans="1:13">
      <c r="A445" s="1321"/>
      <c r="B445" s="1367"/>
      <c r="C445" s="1367"/>
      <c r="D445" s="1367"/>
      <c r="E445" s="233"/>
      <c r="F445" s="233"/>
      <c r="G445" s="233"/>
      <c r="H445" s="233"/>
      <c r="I445" s="220"/>
      <c r="J445" s="220"/>
      <c r="K445" s="220"/>
      <c r="L445" s="220"/>
      <c r="M445" s="220"/>
    </row>
    <row r="446" spans="1:13">
      <c r="A446" s="1321"/>
      <c r="B446" s="1367"/>
      <c r="C446" s="1367"/>
      <c r="D446" s="1367"/>
      <c r="E446" s="233"/>
      <c r="F446" s="233"/>
      <c r="G446" s="233"/>
      <c r="H446" s="233"/>
      <c r="I446" s="220"/>
      <c r="J446" s="220"/>
      <c r="K446" s="220"/>
      <c r="L446" s="220"/>
      <c r="M446" s="220"/>
    </row>
    <row r="447" spans="1:13">
      <c r="A447" s="1321"/>
      <c r="B447" s="1367"/>
      <c r="C447" s="1367"/>
      <c r="D447" s="1367"/>
      <c r="E447" s="233"/>
      <c r="F447" s="233"/>
      <c r="G447" s="233"/>
      <c r="H447" s="233"/>
      <c r="I447" s="220"/>
      <c r="J447" s="220"/>
      <c r="K447" s="220"/>
      <c r="L447" s="220"/>
      <c r="M447" s="220"/>
    </row>
    <row r="448" spans="1:13">
      <c r="A448" s="1321"/>
      <c r="B448" s="1367"/>
      <c r="C448" s="1367"/>
      <c r="D448" s="1367"/>
      <c r="E448" s="233"/>
      <c r="F448" s="233"/>
      <c r="G448" s="233"/>
      <c r="H448" s="233"/>
      <c r="I448" s="220"/>
      <c r="J448" s="220"/>
      <c r="K448" s="220"/>
      <c r="L448" s="220"/>
      <c r="M448" s="220"/>
    </row>
    <row r="449" spans="1:13">
      <c r="A449" s="1321"/>
      <c r="B449" s="1367"/>
      <c r="C449" s="1367"/>
      <c r="D449" s="1367"/>
      <c r="E449" s="233"/>
      <c r="F449" s="233"/>
      <c r="G449" s="233"/>
      <c r="H449" s="233"/>
      <c r="I449" s="220"/>
      <c r="J449" s="220"/>
      <c r="K449" s="220"/>
      <c r="L449" s="220"/>
      <c r="M449" s="220"/>
    </row>
    <row r="450" spans="1:13">
      <c r="A450" s="1321"/>
      <c r="B450" s="1367"/>
      <c r="C450" s="1367"/>
      <c r="D450" s="1367"/>
      <c r="E450" s="233"/>
      <c r="F450" s="233"/>
      <c r="G450" s="233"/>
      <c r="H450" s="233"/>
      <c r="I450" s="220"/>
      <c r="J450" s="220"/>
      <c r="K450" s="220"/>
      <c r="L450" s="220"/>
      <c r="M450" s="220"/>
    </row>
    <row r="451" spans="1:13">
      <c r="A451" s="1321"/>
      <c r="B451" s="1367"/>
      <c r="C451" s="1367"/>
      <c r="D451" s="1367"/>
      <c r="E451" s="233"/>
      <c r="F451" s="233"/>
      <c r="G451" s="233"/>
      <c r="H451" s="233"/>
      <c r="I451" s="220"/>
      <c r="J451" s="220"/>
      <c r="K451" s="220"/>
      <c r="L451" s="220"/>
      <c r="M451" s="220"/>
    </row>
    <row r="452" spans="1:13" ht="24.75" customHeight="1">
      <c r="A452" s="1321"/>
      <c r="B452" s="1367"/>
      <c r="C452" s="1367"/>
      <c r="D452" s="1367"/>
      <c r="E452" s="233"/>
      <c r="F452" s="233"/>
      <c r="G452" s="233"/>
      <c r="H452" s="233"/>
      <c r="I452" s="220"/>
      <c r="J452" s="220"/>
      <c r="K452" s="220"/>
      <c r="L452" s="220"/>
      <c r="M452" s="220"/>
    </row>
    <row r="453" spans="1:13">
      <c r="A453" s="153"/>
      <c r="B453" s="167"/>
      <c r="C453" s="1374"/>
      <c r="D453" s="1374"/>
      <c r="E453" s="233"/>
      <c r="F453" s="233"/>
      <c r="G453" s="233"/>
      <c r="H453" s="233"/>
      <c r="I453" s="220"/>
      <c r="J453" s="220"/>
      <c r="K453" s="220"/>
      <c r="L453" s="220"/>
      <c r="M453" s="220"/>
    </row>
    <row r="454" spans="1:13">
      <c r="A454" s="153"/>
      <c r="B454" s="230"/>
      <c r="C454" s="163"/>
      <c r="D454" s="1373"/>
      <c r="E454" s="233"/>
      <c r="F454" s="233"/>
      <c r="G454" s="233"/>
      <c r="H454" s="233"/>
      <c r="I454" s="220"/>
      <c r="J454" s="220"/>
      <c r="K454" s="220"/>
      <c r="L454" s="220"/>
      <c r="M454" s="220"/>
    </row>
    <row r="455" spans="1:13">
      <c r="A455" s="153"/>
      <c r="B455" s="230"/>
      <c r="C455" s="1333"/>
      <c r="D455" s="229"/>
      <c r="E455" s="1085"/>
      <c r="F455" s="962"/>
      <c r="G455" s="962"/>
      <c r="H455" s="1315"/>
      <c r="I455" s="220"/>
      <c r="J455" s="220"/>
      <c r="K455" s="220"/>
      <c r="L455" s="220"/>
      <c r="M455" s="220"/>
    </row>
    <row r="456" spans="1:13">
      <c r="A456" s="233"/>
      <c r="B456" s="233"/>
      <c r="C456" s="233"/>
      <c r="D456" s="233"/>
      <c r="E456" s="233"/>
      <c r="F456" s="233"/>
      <c r="G456" s="233"/>
      <c r="H456" s="233"/>
      <c r="I456" s="220"/>
      <c r="J456" s="220"/>
      <c r="K456" s="220"/>
      <c r="L456" s="220"/>
      <c r="M456" s="220"/>
    </row>
    <row r="457" spans="1:13">
      <c r="A457" s="233"/>
      <c r="B457" s="1344"/>
      <c r="C457" s="233"/>
      <c r="D457" s="233"/>
      <c r="E457" s="233"/>
      <c r="F457" s="233"/>
      <c r="G457" s="233"/>
      <c r="H457" s="233"/>
      <c r="I457" s="220"/>
      <c r="J457" s="220"/>
      <c r="K457" s="220"/>
      <c r="L457" s="220"/>
      <c r="M457" s="220"/>
    </row>
    <row r="458" spans="1:13">
      <c r="A458" s="233"/>
      <c r="B458" s="1344"/>
      <c r="C458" s="233"/>
      <c r="D458" s="233"/>
      <c r="E458" s="233"/>
      <c r="F458" s="233"/>
      <c r="G458" s="233"/>
      <c r="H458" s="233"/>
      <c r="I458" s="220"/>
      <c r="J458" s="220"/>
      <c r="K458" s="220"/>
      <c r="L458" s="220"/>
      <c r="M458" s="220"/>
    </row>
    <row r="459" spans="1:13">
      <c r="A459" s="233"/>
      <c r="B459" s="1344"/>
      <c r="C459" s="233"/>
      <c r="D459" s="233"/>
      <c r="E459" s="233"/>
      <c r="F459" s="233"/>
      <c r="G459" s="233"/>
      <c r="H459" s="233"/>
      <c r="I459" s="220"/>
      <c r="J459" s="220"/>
      <c r="K459" s="220"/>
      <c r="L459" s="220"/>
      <c r="M459" s="220"/>
    </row>
    <row r="460" spans="1:13">
      <c r="A460" s="233"/>
      <c r="B460" s="1344"/>
      <c r="C460" s="233"/>
      <c r="D460" s="233"/>
      <c r="E460" s="233"/>
      <c r="F460" s="233"/>
      <c r="G460" s="233"/>
      <c r="H460" s="233"/>
      <c r="I460" s="220"/>
      <c r="J460" s="220"/>
      <c r="K460" s="220"/>
      <c r="L460" s="220"/>
      <c r="M460" s="220"/>
    </row>
    <row r="461" spans="1:13">
      <c r="A461" s="233"/>
      <c r="B461" s="1344"/>
      <c r="C461" s="233"/>
      <c r="D461" s="233"/>
      <c r="E461" s="233"/>
      <c r="F461" s="233"/>
      <c r="G461" s="233"/>
      <c r="H461" s="233"/>
      <c r="I461" s="220"/>
      <c r="J461" s="220"/>
      <c r="K461" s="220"/>
      <c r="L461" s="220"/>
      <c r="M461" s="220"/>
    </row>
    <row r="462" spans="1:13">
      <c r="A462" s="153"/>
      <c r="B462" s="230"/>
      <c r="C462" s="233"/>
      <c r="D462" s="233"/>
      <c r="E462" s="233"/>
      <c r="F462" s="233"/>
      <c r="G462" s="233"/>
      <c r="H462" s="233"/>
      <c r="I462" s="220"/>
      <c r="J462" s="220"/>
      <c r="K462" s="220"/>
      <c r="L462" s="220"/>
      <c r="M462" s="220"/>
    </row>
    <row r="463" spans="1:13">
      <c r="A463" s="233"/>
      <c r="B463" s="230"/>
      <c r="C463" s="233"/>
      <c r="D463" s="233"/>
      <c r="E463" s="233"/>
      <c r="F463" s="233"/>
      <c r="G463" s="233"/>
      <c r="H463" s="233"/>
      <c r="I463" s="220"/>
      <c r="J463" s="220"/>
      <c r="K463" s="220"/>
      <c r="L463" s="220"/>
      <c r="M463" s="220"/>
    </row>
    <row r="464" spans="1:13">
      <c r="A464" s="233"/>
      <c r="B464" s="1344"/>
      <c r="C464" s="1333"/>
      <c r="D464" s="229"/>
      <c r="E464" s="1085"/>
      <c r="F464" s="962"/>
      <c r="G464" s="962"/>
      <c r="H464" s="1315"/>
      <c r="I464" s="220"/>
      <c r="J464" s="220"/>
      <c r="K464" s="220"/>
      <c r="L464" s="220"/>
      <c r="M464" s="220"/>
    </row>
    <row r="465" spans="1:13">
      <c r="A465" s="233"/>
      <c r="B465" s="1344"/>
      <c r="C465" s="233"/>
      <c r="D465" s="233"/>
      <c r="E465" s="233"/>
      <c r="F465" s="233"/>
      <c r="G465" s="233"/>
      <c r="H465" s="233"/>
      <c r="I465" s="220"/>
      <c r="J465" s="220"/>
      <c r="K465" s="220"/>
      <c r="L465" s="220"/>
      <c r="M465" s="220"/>
    </row>
    <row r="466" spans="1:13">
      <c r="A466" s="233"/>
      <c r="B466" s="1344"/>
      <c r="C466" s="233"/>
      <c r="D466" s="233"/>
      <c r="E466" s="233"/>
      <c r="F466" s="233"/>
      <c r="G466" s="233"/>
      <c r="H466" s="233"/>
      <c r="I466" s="220"/>
      <c r="J466" s="220"/>
      <c r="K466" s="220"/>
      <c r="L466" s="220"/>
      <c r="M466" s="220"/>
    </row>
    <row r="467" spans="1:13">
      <c r="A467" s="228"/>
      <c r="B467" s="228"/>
      <c r="C467" s="226"/>
      <c r="D467" s="226"/>
      <c r="E467" s="226"/>
      <c r="F467" s="226"/>
      <c r="G467" s="228"/>
      <c r="H467" s="228"/>
      <c r="I467" s="220"/>
      <c r="J467" s="220"/>
      <c r="K467" s="220"/>
      <c r="L467" s="220"/>
      <c r="M467" s="220"/>
    </row>
    <row r="468" spans="1:13">
      <c r="A468" s="70"/>
      <c r="B468" s="1350"/>
      <c r="C468" s="132"/>
      <c r="D468" s="1342"/>
      <c r="E468" s="132"/>
      <c r="F468" s="240"/>
      <c r="G468" s="987"/>
      <c r="H468" s="1352"/>
      <c r="I468" s="220"/>
      <c r="J468" s="220"/>
      <c r="K468" s="220"/>
      <c r="L468" s="220"/>
      <c r="M468" s="220"/>
    </row>
    <row r="469" spans="1:13">
      <c r="A469" s="228"/>
      <c r="B469" s="228"/>
      <c r="C469" s="226"/>
      <c r="D469" s="226"/>
      <c r="E469" s="226"/>
      <c r="F469" s="226"/>
      <c r="G469" s="226"/>
      <c r="H469" s="226"/>
      <c r="I469" s="220"/>
      <c r="J469" s="220"/>
      <c r="K469" s="220"/>
      <c r="L469" s="220"/>
      <c r="M469" s="220"/>
    </row>
    <row r="470" spans="1:13">
      <c r="A470" s="153"/>
      <c r="B470" s="230"/>
      <c r="C470" s="132"/>
      <c r="D470" s="221"/>
      <c r="E470" s="132"/>
      <c r="F470" s="980"/>
      <c r="G470" s="987"/>
      <c r="H470" s="1352"/>
      <c r="I470" s="220"/>
      <c r="J470" s="220"/>
      <c r="K470" s="220"/>
      <c r="L470" s="220"/>
      <c r="M470" s="220"/>
    </row>
    <row r="471" spans="1:13">
      <c r="A471" s="153"/>
      <c r="B471" s="143"/>
      <c r="C471" s="132"/>
      <c r="D471" s="221"/>
      <c r="E471" s="132"/>
      <c r="F471" s="135"/>
      <c r="G471" s="135"/>
      <c r="H471" s="1318"/>
      <c r="I471" s="220"/>
      <c r="J471" s="220"/>
      <c r="K471" s="220"/>
      <c r="L471" s="220"/>
      <c r="M471" s="220"/>
    </row>
    <row r="472" spans="1:13">
      <c r="A472" s="153"/>
      <c r="B472" s="143"/>
      <c r="C472" s="132"/>
      <c r="D472" s="221"/>
      <c r="E472" s="132"/>
      <c r="F472" s="135"/>
      <c r="G472" s="135"/>
      <c r="H472" s="1318"/>
      <c r="I472" s="220"/>
      <c r="J472" s="220"/>
      <c r="K472" s="220"/>
      <c r="L472" s="220"/>
      <c r="M472" s="220"/>
    </row>
    <row r="473" spans="1:13">
      <c r="A473" s="153"/>
      <c r="B473" s="143"/>
      <c r="C473" s="132"/>
      <c r="D473" s="221"/>
      <c r="E473" s="132"/>
      <c r="F473" s="135"/>
      <c r="G473" s="135"/>
      <c r="H473" s="1318"/>
      <c r="I473" s="220"/>
      <c r="J473" s="220"/>
      <c r="K473" s="220"/>
      <c r="L473" s="220"/>
      <c r="M473" s="220"/>
    </row>
    <row r="474" spans="1:13">
      <c r="A474" s="153"/>
      <c r="B474" s="143"/>
      <c r="C474" s="132"/>
      <c r="D474" s="221"/>
      <c r="E474" s="132"/>
      <c r="F474" s="135"/>
      <c r="G474" s="135"/>
      <c r="H474" s="1318"/>
      <c r="I474" s="220"/>
      <c r="J474" s="220"/>
      <c r="K474" s="220"/>
      <c r="L474" s="220"/>
      <c r="M474" s="220"/>
    </row>
    <row r="475" spans="1:13">
      <c r="A475" s="1330"/>
      <c r="B475" s="1344"/>
      <c r="C475" s="1333"/>
      <c r="D475" s="229"/>
      <c r="E475" s="1085"/>
      <c r="F475" s="962"/>
      <c r="G475" s="962"/>
      <c r="H475" s="1315"/>
      <c r="I475" s="220"/>
      <c r="J475" s="220"/>
      <c r="K475" s="220"/>
      <c r="L475" s="220"/>
      <c r="M475" s="220"/>
    </row>
    <row r="476" spans="1:13">
      <c r="A476" s="1330"/>
      <c r="B476" s="1344"/>
      <c r="C476" s="1333"/>
      <c r="D476" s="229"/>
      <c r="E476" s="1085"/>
      <c r="F476" s="962"/>
      <c r="G476" s="962"/>
      <c r="H476" s="1315"/>
      <c r="I476" s="220"/>
      <c r="J476" s="220"/>
      <c r="K476" s="220"/>
      <c r="L476" s="220"/>
      <c r="M476" s="220"/>
    </row>
    <row r="477" spans="1:13">
      <c r="A477" s="153"/>
      <c r="B477" s="230"/>
      <c r="C477" s="132"/>
      <c r="D477" s="221"/>
      <c r="E477" s="132"/>
      <c r="F477" s="980"/>
      <c r="G477" s="987"/>
      <c r="H477" s="1352"/>
      <c r="I477" s="220"/>
      <c r="J477" s="220"/>
      <c r="K477" s="220"/>
      <c r="L477" s="220"/>
      <c r="M477" s="220"/>
    </row>
    <row r="478" spans="1:13">
      <c r="A478" s="153"/>
      <c r="B478" s="230"/>
      <c r="C478" s="132"/>
      <c r="D478" s="221"/>
      <c r="E478" s="132"/>
      <c r="F478" s="240"/>
      <c r="G478" s="240"/>
      <c r="H478" s="1318"/>
      <c r="I478" s="220"/>
      <c r="J478" s="220"/>
      <c r="K478" s="220"/>
      <c r="L478" s="220"/>
      <c r="M478" s="220"/>
    </row>
    <row r="479" spans="1:13">
      <c r="A479" s="153"/>
      <c r="B479" s="230"/>
      <c r="C479" s="132"/>
      <c r="D479" s="221"/>
      <c r="E479" s="132"/>
      <c r="F479" s="240"/>
      <c r="G479" s="240"/>
      <c r="H479" s="1318"/>
      <c r="I479" s="220"/>
      <c r="J479" s="220"/>
      <c r="K479" s="220"/>
      <c r="L479" s="220"/>
      <c r="M479" s="220"/>
    </row>
    <row r="480" spans="1:13">
      <c r="A480" s="153"/>
      <c r="B480" s="230"/>
      <c r="C480" s="984"/>
      <c r="D480" s="1363"/>
      <c r="E480" s="984"/>
      <c r="F480" s="983"/>
      <c r="G480" s="983"/>
      <c r="H480" s="1318"/>
      <c r="I480" s="220"/>
      <c r="J480" s="220"/>
      <c r="K480" s="220"/>
      <c r="L480" s="220"/>
      <c r="M480" s="220"/>
    </row>
    <row r="481" spans="1:13">
      <c r="A481" s="153"/>
      <c r="B481" s="230"/>
      <c r="C481" s="984"/>
      <c r="D481" s="1363"/>
      <c r="E481" s="984"/>
      <c r="F481" s="983"/>
      <c r="G481" s="983"/>
      <c r="H481" s="1318"/>
      <c r="I481" s="220"/>
      <c r="J481" s="220"/>
      <c r="K481" s="220"/>
      <c r="L481" s="220"/>
      <c r="M481" s="220"/>
    </row>
    <row r="482" spans="1:13">
      <c r="A482" s="1330"/>
      <c r="B482" s="1344"/>
      <c r="C482" s="1333"/>
      <c r="D482" s="229"/>
      <c r="E482" s="1085"/>
      <c r="F482" s="962"/>
      <c r="G482" s="962"/>
      <c r="H482" s="1315"/>
      <c r="I482" s="220"/>
      <c r="J482" s="220"/>
      <c r="K482" s="220"/>
      <c r="L482" s="220"/>
      <c r="M482" s="220"/>
    </row>
    <row r="483" spans="1:13">
      <c r="A483" s="1330"/>
      <c r="B483" s="1344"/>
      <c r="C483" s="1333"/>
      <c r="D483" s="229"/>
      <c r="E483" s="1085"/>
      <c r="F483" s="962"/>
      <c r="G483" s="962"/>
      <c r="H483" s="1315"/>
      <c r="I483" s="220"/>
      <c r="J483" s="220"/>
      <c r="K483" s="220"/>
      <c r="L483" s="220"/>
      <c r="M483" s="220"/>
    </row>
    <row r="484" spans="1:13">
      <c r="A484" s="153"/>
      <c r="B484" s="230"/>
      <c r="C484" s="132"/>
      <c r="D484" s="221"/>
      <c r="E484" s="132"/>
      <c r="F484" s="980"/>
      <c r="G484" s="987"/>
      <c r="H484" s="1352"/>
      <c r="I484" s="220"/>
      <c r="J484" s="220"/>
      <c r="K484" s="220"/>
      <c r="L484" s="220"/>
      <c r="M484" s="220"/>
    </row>
    <row r="485" spans="1:13">
      <c r="A485" s="153"/>
      <c r="B485" s="230"/>
      <c r="C485" s="132"/>
      <c r="D485" s="221"/>
      <c r="E485" s="132"/>
      <c r="F485" s="240"/>
      <c r="G485" s="240"/>
      <c r="H485" s="1318"/>
      <c r="I485" s="220"/>
      <c r="J485" s="220"/>
      <c r="K485" s="220"/>
      <c r="L485" s="220"/>
      <c r="M485" s="220"/>
    </row>
    <row r="486" spans="1:13">
      <c r="A486" s="153"/>
      <c r="B486" s="1344"/>
      <c r="C486" s="132"/>
      <c r="D486" s="221"/>
      <c r="E486" s="132"/>
      <c r="F486" s="240"/>
      <c r="G486" s="240"/>
      <c r="H486" s="1318"/>
      <c r="I486" s="220"/>
      <c r="J486" s="220"/>
      <c r="K486" s="220"/>
      <c r="L486" s="220"/>
      <c r="M486" s="220"/>
    </row>
    <row r="487" spans="1:13">
      <c r="A487" s="153"/>
      <c r="B487" s="230"/>
      <c r="C487" s="132"/>
      <c r="D487" s="221"/>
      <c r="E487" s="132"/>
      <c r="F487" s="240"/>
      <c r="G487" s="240"/>
      <c r="H487" s="1318"/>
      <c r="I487" s="220"/>
      <c r="J487" s="220"/>
      <c r="K487" s="220"/>
      <c r="L487" s="220"/>
      <c r="M487" s="220"/>
    </row>
    <row r="488" spans="1:13">
      <c r="A488" s="153"/>
      <c r="B488" s="1344"/>
      <c r="C488" s="1333"/>
      <c r="D488" s="229"/>
      <c r="E488" s="1085"/>
      <c r="F488" s="962"/>
      <c r="G488" s="962"/>
      <c r="H488" s="1315"/>
      <c r="I488" s="220"/>
      <c r="J488" s="220"/>
      <c r="K488" s="220"/>
      <c r="L488" s="220"/>
      <c r="M488" s="220"/>
    </row>
    <row r="489" spans="1:13">
      <c r="A489" s="153"/>
      <c r="B489" s="230"/>
      <c r="C489" s="132"/>
      <c r="D489" s="221"/>
      <c r="E489" s="132"/>
      <c r="F489" s="980"/>
      <c r="G489" s="987"/>
      <c r="H489" s="1352"/>
      <c r="I489" s="220"/>
      <c r="J489" s="220"/>
      <c r="K489" s="220"/>
      <c r="L489" s="220"/>
      <c r="M489" s="220"/>
    </row>
    <row r="490" spans="1:13">
      <c r="A490" s="153"/>
      <c r="B490" s="1344"/>
      <c r="C490" s="132"/>
      <c r="D490" s="221"/>
      <c r="E490" s="132"/>
      <c r="F490" s="980"/>
      <c r="G490" s="987"/>
      <c r="H490" s="1352"/>
      <c r="I490" s="220"/>
      <c r="J490" s="220"/>
      <c r="K490" s="220"/>
      <c r="L490" s="220"/>
      <c r="M490" s="220"/>
    </row>
    <row r="491" spans="1:13">
      <c r="A491" s="153"/>
      <c r="B491" s="1344"/>
      <c r="C491" s="132"/>
      <c r="D491" s="221"/>
      <c r="E491" s="132"/>
      <c r="F491" s="980"/>
      <c r="G491" s="987"/>
      <c r="H491" s="1352"/>
      <c r="I491" s="220"/>
      <c r="J491" s="220"/>
      <c r="K491" s="220"/>
      <c r="L491" s="220"/>
      <c r="M491" s="220"/>
    </row>
    <row r="492" spans="1:13">
      <c r="A492" s="153"/>
      <c r="B492" s="1344"/>
      <c r="C492" s="132"/>
      <c r="D492" s="221"/>
      <c r="E492" s="132"/>
      <c r="F492" s="980"/>
      <c r="G492" s="987"/>
      <c r="H492" s="1352"/>
      <c r="I492" s="220"/>
      <c r="J492" s="220"/>
      <c r="K492" s="220"/>
      <c r="L492" s="220"/>
      <c r="M492" s="220"/>
    </row>
    <row r="493" spans="1:13">
      <c r="A493" s="153"/>
      <c r="B493" s="1344"/>
      <c r="C493" s="132"/>
      <c r="D493" s="221"/>
      <c r="E493" s="132"/>
      <c r="F493" s="980"/>
      <c r="G493" s="987"/>
      <c r="H493" s="1352"/>
      <c r="I493" s="220"/>
      <c r="J493" s="220"/>
      <c r="K493" s="220"/>
      <c r="L493" s="220"/>
      <c r="M493" s="220"/>
    </row>
    <row r="494" spans="1:13">
      <c r="A494" s="1330"/>
      <c r="B494" s="1344"/>
      <c r="C494" s="1085"/>
      <c r="D494" s="231"/>
      <c r="E494" s="1085"/>
      <c r="F494" s="962"/>
      <c r="G494" s="962"/>
      <c r="H494" s="1315"/>
      <c r="I494" s="220"/>
      <c r="J494" s="220"/>
      <c r="K494" s="220"/>
      <c r="L494" s="220"/>
      <c r="M494" s="220"/>
    </row>
    <row r="495" spans="1:13">
      <c r="A495" s="153"/>
      <c r="B495" s="1344"/>
      <c r="C495" s="132"/>
      <c r="D495" s="221"/>
      <c r="E495" s="132"/>
      <c r="F495" s="980"/>
      <c r="G495" s="987"/>
      <c r="H495" s="1352"/>
      <c r="I495" s="220"/>
      <c r="J495" s="220"/>
      <c r="K495" s="220"/>
      <c r="L495" s="220"/>
      <c r="M495" s="220"/>
    </row>
    <row r="496" spans="1:13">
      <c r="A496" s="153"/>
      <c r="B496" s="1344"/>
      <c r="C496" s="132"/>
      <c r="D496" s="221"/>
      <c r="E496" s="132"/>
      <c r="F496" s="980"/>
      <c r="G496" s="987"/>
      <c r="H496" s="1352"/>
      <c r="I496" s="220"/>
      <c r="J496" s="220"/>
      <c r="K496" s="220"/>
      <c r="L496" s="220"/>
      <c r="M496" s="220"/>
    </row>
    <row r="497" spans="1:13">
      <c r="A497" s="228"/>
      <c r="B497" s="228"/>
      <c r="C497" s="226"/>
      <c r="D497" s="226"/>
      <c r="E497" s="226"/>
      <c r="F497" s="226"/>
      <c r="G497" s="228"/>
      <c r="H497" s="227"/>
      <c r="I497" s="220"/>
      <c r="J497" s="220"/>
      <c r="K497" s="220"/>
      <c r="L497" s="220"/>
      <c r="M497" s="220"/>
    </row>
    <row r="498" spans="1:13">
      <c r="A498" s="153"/>
      <c r="B498" s="230"/>
      <c r="C498" s="132"/>
      <c r="D498" s="221"/>
      <c r="E498" s="132"/>
      <c r="F498" s="980"/>
      <c r="G498" s="987"/>
      <c r="H498" s="1352"/>
      <c r="I498" s="220"/>
      <c r="J498" s="220"/>
      <c r="K498" s="220"/>
      <c r="L498" s="220"/>
      <c r="M498" s="220"/>
    </row>
    <row r="499" spans="1:13">
      <c r="A499" s="153"/>
      <c r="B499" s="230"/>
      <c r="C499" s="132"/>
      <c r="D499" s="221"/>
      <c r="E499" s="132"/>
      <c r="F499" s="980"/>
      <c r="G499" s="987"/>
      <c r="H499" s="1352"/>
      <c r="I499" s="220"/>
      <c r="J499" s="220"/>
      <c r="K499" s="220"/>
      <c r="L499" s="220"/>
      <c r="M499" s="220"/>
    </row>
    <row r="500" spans="1:13">
      <c r="A500" s="153"/>
      <c r="B500" s="230"/>
      <c r="C500" s="132"/>
      <c r="D500" s="221"/>
      <c r="E500" s="132"/>
      <c r="F500" s="980"/>
      <c r="G500" s="987"/>
      <c r="H500" s="1352"/>
      <c r="I500" s="220"/>
      <c r="J500" s="220"/>
      <c r="K500" s="220"/>
      <c r="L500" s="220"/>
      <c r="M500" s="220"/>
    </row>
    <row r="501" spans="1:13">
      <c r="A501" s="153"/>
      <c r="B501" s="230"/>
      <c r="C501" s="132"/>
      <c r="D501" s="221"/>
      <c r="E501" s="132"/>
      <c r="F501" s="980"/>
      <c r="G501" s="987"/>
      <c r="H501" s="1352"/>
      <c r="I501" s="220"/>
      <c r="J501" s="220"/>
      <c r="K501" s="220"/>
      <c r="L501" s="220"/>
      <c r="M501" s="220"/>
    </row>
    <row r="502" spans="1:13">
      <c r="A502" s="228"/>
      <c r="B502" s="228"/>
      <c r="C502" s="226"/>
      <c r="D502" s="226"/>
      <c r="E502" s="226"/>
      <c r="F502" s="226"/>
      <c r="G502" s="226"/>
      <c r="H502" s="226"/>
      <c r="I502" s="220"/>
      <c r="J502" s="220"/>
      <c r="K502" s="220"/>
      <c r="L502" s="220"/>
      <c r="M502" s="220"/>
    </row>
    <row r="503" spans="1:13">
      <c r="A503" s="153"/>
      <c r="B503" s="230"/>
      <c r="C503" s="132"/>
      <c r="D503" s="221"/>
      <c r="E503" s="132"/>
      <c r="F503" s="980"/>
      <c r="G503" s="987"/>
      <c r="H503" s="1352"/>
      <c r="I503" s="220"/>
      <c r="J503" s="220"/>
      <c r="K503" s="220"/>
      <c r="L503" s="220"/>
      <c r="M503" s="220"/>
    </row>
    <row r="504" spans="1:13">
      <c r="A504" s="153"/>
      <c r="B504" s="230"/>
      <c r="C504" s="132"/>
      <c r="D504" s="221"/>
      <c r="E504" s="132"/>
      <c r="F504" s="980"/>
      <c r="G504" s="987"/>
      <c r="H504" s="1352"/>
      <c r="I504" s="220"/>
      <c r="J504" s="220"/>
      <c r="K504" s="220"/>
      <c r="L504" s="220"/>
      <c r="M504" s="220"/>
    </row>
    <row r="505" spans="1:13">
      <c r="A505" s="153"/>
      <c r="B505" s="230"/>
      <c r="C505" s="132"/>
      <c r="D505" s="221"/>
      <c r="E505" s="132"/>
      <c r="F505" s="980"/>
      <c r="G505" s="987"/>
      <c r="H505" s="1352"/>
      <c r="I505" s="220"/>
      <c r="J505" s="220"/>
      <c r="K505" s="220"/>
      <c r="L505" s="220"/>
      <c r="M505" s="220"/>
    </row>
    <row r="506" spans="1:13">
      <c r="A506" s="153"/>
      <c r="B506" s="230"/>
      <c r="C506" s="1333"/>
      <c r="D506" s="229"/>
      <c r="E506" s="1085"/>
      <c r="F506" s="962"/>
      <c r="G506" s="962"/>
      <c r="H506" s="1315"/>
      <c r="I506" s="220"/>
      <c r="J506" s="220"/>
      <c r="K506" s="220"/>
      <c r="L506" s="220"/>
      <c r="M506" s="220"/>
    </row>
    <row r="507" spans="1:13">
      <c r="A507" s="153"/>
      <c r="B507" s="230"/>
      <c r="C507" s="132"/>
      <c r="D507" s="221"/>
      <c r="E507" s="132"/>
      <c r="F507" s="980"/>
      <c r="G507" s="987"/>
      <c r="H507" s="1352"/>
      <c r="I507" s="220"/>
      <c r="J507" s="220"/>
      <c r="K507" s="220"/>
      <c r="L507" s="220"/>
      <c r="M507" s="220"/>
    </row>
    <row r="508" spans="1:13">
      <c r="A508" s="153"/>
      <c r="B508" s="230"/>
      <c r="C508" s="132"/>
      <c r="D508" s="147"/>
      <c r="E508" s="132"/>
      <c r="F508" s="135"/>
      <c r="G508" s="135"/>
      <c r="H508" s="1318"/>
      <c r="I508" s="220"/>
      <c r="J508" s="220"/>
      <c r="K508" s="220"/>
      <c r="L508" s="220"/>
      <c r="M508" s="220"/>
    </row>
    <row r="509" spans="1:13">
      <c r="A509" s="153"/>
      <c r="B509" s="230"/>
      <c r="C509" s="132"/>
      <c r="D509" s="147"/>
      <c r="E509" s="132"/>
      <c r="F509" s="135"/>
      <c r="G509" s="135"/>
      <c r="H509" s="1318"/>
      <c r="I509" s="220"/>
      <c r="J509" s="220"/>
      <c r="K509" s="220"/>
      <c r="L509" s="220"/>
      <c r="M509" s="220"/>
    </row>
    <row r="510" spans="1:13">
      <c r="A510" s="153"/>
      <c r="B510" s="1344"/>
      <c r="C510" s="132"/>
      <c r="D510" s="147"/>
      <c r="E510" s="132"/>
      <c r="F510" s="135"/>
      <c r="G510" s="135"/>
      <c r="H510" s="1318"/>
      <c r="I510" s="220"/>
      <c r="J510" s="220"/>
      <c r="K510" s="220"/>
      <c r="L510" s="220"/>
      <c r="M510" s="220"/>
    </row>
    <row r="511" spans="1:13">
      <c r="A511" s="153"/>
      <c r="B511" s="230"/>
      <c r="C511" s="1333"/>
      <c r="D511" s="229"/>
      <c r="E511" s="1085"/>
      <c r="F511" s="962"/>
      <c r="G511" s="962"/>
      <c r="H511" s="1315"/>
      <c r="I511" s="220"/>
      <c r="J511" s="220"/>
      <c r="K511" s="220"/>
      <c r="L511" s="220"/>
      <c r="M511" s="220"/>
    </row>
    <row r="512" spans="1:13">
      <c r="A512" s="153"/>
      <c r="B512" s="230"/>
      <c r="C512" s="132"/>
      <c r="D512" s="221"/>
      <c r="E512" s="132"/>
      <c r="F512" s="980"/>
      <c r="G512" s="987"/>
      <c r="H512" s="1352"/>
      <c r="I512" s="220"/>
      <c r="J512" s="220"/>
      <c r="K512" s="220"/>
      <c r="L512" s="220"/>
      <c r="M512" s="220"/>
    </row>
    <row r="513" spans="1:13">
      <c r="A513" s="153"/>
      <c r="B513" s="230"/>
      <c r="C513" s="132"/>
      <c r="D513" s="147"/>
      <c r="E513" s="132"/>
      <c r="F513" s="135"/>
      <c r="G513" s="135"/>
      <c r="H513" s="1318"/>
      <c r="I513" s="220"/>
      <c r="J513" s="220"/>
      <c r="K513" s="220"/>
      <c r="L513" s="220"/>
      <c r="M513" s="220"/>
    </row>
    <row r="514" spans="1:13">
      <c r="A514" s="153"/>
      <c r="B514" s="230"/>
      <c r="C514" s="132"/>
      <c r="D514" s="147"/>
      <c r="E514" s="132"/>
      <c r="F514" s="135"/>
      <c r="G514" s="135"/>
      <c r="H514" s="1318"/>
      <c r="I514" s="220"/>
      <c r="J514" s="220"/>
      <c r="K514" s="220"/>
      <c r="L514" s="220"/>
      <c r="M514" s="220"/>
    </row>
    <row r="515" spans="1:13">
      <c r="A515" s="153"/>
      <c r="B515" s="230"/>
      <c r="C515" s="132"/>
      <c r="D515" s="147"/>
      <c r="E515" s="132"/>
      <c r="F515" s="135"/>
      <c r="G515" s="135"/>
      <c r="H515" s="1318"/>
      <c r="I515" s="220"/>
      <c r="J515" s="220"/>
      <c r="K515" s="220"/>
      <c r="L515" s="220"/>
      <c r="M515" s="220"/>
    </row>
    <row r="516" spans="1:13">
      <c r="A516" s="153"/>
      <c r="B516" s="230"/>
      <c r="C516" s="132"/>
      <c r="D516" s="147"/>
      <c r="E516" s="132"/>
      <c r="F516" s="135"/>
      <c r="G516" s="135"/>
      <c r="H516" s="1318"/>
      <c r="I516" s="220"/>
      <c r="J516" s="220"/>
      <c r="K516" s="220"/>
      <c r="L516" s="220"/>
      <c r="M516" s="220"/>
    </row>
    <row r="517" spans="1:13">
      <c r="A517" s="153"/>
      <c r="B517" s="230"/>
      <c r="C517" s="132"/>
      <c r="D517" s="147"/>
      <c r="E517" s="132"/>
      <c r="F517" s="135"/>
      <c r="G517" s="135"/>
      <c r="H517" s="1318"/>
      <c r="I517" s="220"/>
      <c r="J517" s="220"/>
      <c r="K517" s="220"/>
      <c r="L517" s="220"/>
      <c r="M517" s="220"/>
    </row>
    <row r="518" spans="1:13">
      <c r="A518" s="153"/>
      <c r="B518" s="230"/>
      <c r="C518" s="132"/>
      <c r="D518" s="147"/>
      <c r="E518" s="132"/>
      <c r="F518" s="135"/>
      <c r="G518" s="135"/>
      <c r="H518" s="1318"/>
      <c r="I518" s="220"/>
      <c r="J518" s="220"/>
      <c r="K518" s="220"/>
      <c r="L518" s="220"/>
      <c r="M518" s="220"/>
    </row>
    <row r="519" spans="1:13">
      <c r="A519" s="153"/>
      <c r="B519" s="230"/>
      <c r="C519" s="132"/>
      <c r="D519" s="147"/>
      <c r="E519" s="132"/>
      <c r="F519" s="135"/>
      <c r="G519" s="135"/>
      <c r="H519" s="1318"/>
      <c r="I519" s="220"/>
      <c r="J519" s="220"/>
      <c r="K519" s="220"/>
      <c r="L519" s="220"/>
      <c r="M519" s="220"/>
    </row>
    <row r="520" spans="1:13">
      <c r="A520" s="153"/>
      <c r="B520" s="230"/>
      <c r="C520" s="1333"/>
      <c r="D520" s="229"/>
      <c r="E520" s="1085"/>
      <c r="F520" s="962"/>
      <c r="G520" s="962"/>
      <c r="H520" s="1315"/>
      <c r="I520" s="220"/>
      <c r="J520" s="220"/>
      <c r="K520" s="220"/>
      <c r="L520" s="220"/>
      <c r="M520" s="220"/>
    </row>
    <row r="521" spans="1:13">
      <c r="A521" s="153"/>
      <c r="B521" s="230"/>
      <c r="C521" s="1333"/>
      <c r="D521" s="229"/>
      <c r="E521" s="1085"/>
      <c r="F521" s="962"/>
      <c r="G521" s="962"/>
      <c r="H521" s="1315"/>
      <c r="I521" s="220"/>
      <c r="J521" s="220"/>
      <c r="K521" s="220"/>
      <c r="L521" s="220"/>
      <c r="M521" s="220"/>
    </row>
    <row r="522" spans="1:13">
      <c r="A522" s="153"/>
      <c r="B522" s="230"/>
      <c r="C522" s="132"/>
      <c r="D522" s="147"/>
      <c r="E522" s="132"/>
      <c r="F522" s="135"/>
      <c r="G522" s="135"/>
      <c r="H522" s="1318"/>
      <c r="I522" s="220"/>
      <c r="J522" s="220"/>
      <c r="K522" s="220"/>
      <c r="L522" s="220"/>
      <c r="M522" s="220"/>
    </row>
    <row r="523" spans="1:13">
      <c r="A523" s="153"/>
      <c r="B523" s="230"/>
      <c r="C523" s="132"/>
      <c r="D523" s="147"/>
      <c r="E523" s="132"/>
      <c r="F523" s="135"/>
      <c r="G523" s="135"/>
      <c r="H523" s="1318"/>
      <c r="I523" s="220"/>
      <c r="J523" s="220"/>
      <c r="K523" s="220"/>
      <c r="L523" s="220"/>
      <c r="M523" s="220"/>
    </row>
    <row r="524" spans="1:13">
      <c r="A524" s="153"/>
      <c r="B524" s="1344"/>
      <c r="C524" s="132"/>
      <c r="D524" s="147"/>
      <c r="E524" s="132"/>
      <c r="F524" s="135"/>
      <c r="G524" s="135"/>
      <c r="H524" s="1318"/>
      <c r="I524" s="220"/>
      <c r="J524" s="220"/>
      <c r="K524" s="220"/>
      <c r="L524" s="220"/>
      <c r="M524" s="220"/>
    </row>
    <row r="525" spans="1:13">
      <c r="A525" s="153"/>
      <c r="B525" s="230"/>
      <c r="C525" s="132"/>
      <c r="D525" s="147"/>
      <c r="E525" s="132"/>
      <c r="F525" s="135"/>
      <c r="G525" s="135"/>
      <c r="H525" s="1318"/>
      <c r="I525" s="220"/>
      <c r="J525" s="220"/>
      <c r="K525" s="220"/>
      <c r="L525" s="220"/>
      <c r="M525" s="220"/>
    </row>
    <row r="526" spans="1:13">
      <c r="A526" s="153"/>
      <c r="B526" s="230"/>
      <c r="C526" s="132"/>
      <c r="D526" s="147"/>
      <c r="E526" s="132"/>
      <c r="F526" s="135"/>
      <c r="G526" s="135"/>
      <c r="H526" s="1318"/>
      <c r="I526" s="220"/>
      <c r="J526" s="220"/>
      <c r="K526" s="220"/>
      <c r="L526" s="220"/>
      <c r="M526" s="220"/>
    </row>
    <row r="527" spans="1:13">
      <c r="A527" s="153"/>
      <c r="B527" s="230"/>
      <c r="C527" s="132"/>
      <c r="D527" s="147"/>
      <c r="E527" s="132"/>
      <c r="F527" s="135"/>
      <c r="G527" s="135"/>
      <c r="H527" s="1318"/>
      <c r="I527" s="220"/>
      <c r="J527" s="220"/>
      <c r="K527" s="220"/>
      <c r="L527" s="220"/>
      <c r="M527" s="220"/>
    </row>
    <row r="528" spans="1:13">
      <c r="A528" s="153"/>
      <c r="B528" s="230"/>
      <c r="C528" s="1333"/>
      <c r="D528" s="229"/>
      <c r="E528" s="1085"/>
      <c r="F528" s="962"/>
      <c r="G528" s="962"/>
      <c r="H528" s="1315"/>
      <c r="I528" s="220"/>
      <c r="J528" s="220"/>
      <c r="K528" s="220"/>
      <c r="L528" s="220"/>
      <c r="M528" s="220"/>
    </row>
    <row r="529" spans="1:13">
      <c r="A529" s="153"/>
      <c r="B529" s="230"/>
      <c r="C529" s="1333"/>
      <c r="D529" s="229"/>
      <c r="E529" s="1085"/>
      <c r="F529" s="962"/>
      <c r="G529" s="962"/>
      <c r="H529" s="1315"/>
      <c r="I529" s="220"/>
      <c r="J529" s="220"/>
      <c r="K529" s="220"/>
      <c r="L529" s="220"/>
      <c r="M529" s="220"/>
    </row>
    <row r="530" spans="1:13">
      <c r="A530" s="153"/>
      <c r="B530" s="230"/>
      <c r="C530" s="1333"/>
      <c r="D530" s="229"/>
      <c r="E530" s="1085"/>
      <c r="F530" s="962"/>
      <c r="G530" s="962"/>
      <c r="H530" s="1315"/>
      <c r="I530" s="220"/>
      <c r="J530" s="220"/>
      <c r="K530" s="220"/>
      <c r="L530" s="220"/>
      <c r="M530" s="220"/>
    </row>
    <row r="531" spans="1:13">
      <c r="A531" s="153"/>
      <c r="B531" s="230"/>
      <c r="C531" s="1333"/>
      <c r="D531" s="229"/>
      <c r="E531" s="1085"/>
      <c r="F531" s="962"/>
      <c r="G531" s="962"/>
      <c r="H531" s="1315"/>
      <c r="I531" s="220"/>
      <c r="J531" s="220"/>
      <c r="K531" s="220"/>
      <c r="L531" s="220"/>
      <c r="M531" s="220"/>
    </row>
    <row r="532" spans="1:13">
      <c r="A532" s="153"/>
      <c r="B532" s="1344"/>
      <c r="C532" s="1333"/>
      <c r="D532" s="229"/>
      <c r="E532" s="1085"/>
      <c r="F532" s="962"/>
      <c r="G532" s="962"/>
      <c r="H532" s="1315"/>
      <c r="I532" s="220"/>
      <c r="J532" s="220"/>
      <c r="K532" s="220"/>
      <c r="L532" s="220"/>
      <c r="M532" s="220"/>
    </row>
    <row r="533" spans="1:13">
      <c r="A533" s="153"/>
      <c r="B533" s="1344"/>
      <c r="C533" s="1333"/>
      <c r="D533" s="229"/>
      <c r="E533" s="1085"/>
      <c r="F533" s="962"/>
      <c r="G533" s="962"/>
      <c r="H533" s="1315"/>
      <c r="I533" s="220"/>
      <c r="J533" s="220"/>
      <c r="K533" s="220"/>
      <c r="L533" s="220"/>
      <c r="M533" s="220"/>
    </row>
    <row r="534" spans="1:13">
      <c r="A534" s="153"/>
      <c r="B534" s="230"/>
      <c r="C534" s="132"/>
      <c r="D534" s="147"/>
      <c r="E534" s="132"/>
      <c r="F534" s="135"/>
      <c r="G534" s="135"/>
      <c r="H534" s="1318"/>
      <c r="I534" s="220"/>
      <c r="J534" s="220"/>
      <c r="K534" s="220"/>
      <c r="L534" s="220"/>
      <c r="M534" s="220"/>
    </row>
    <row r="535" spans="1:13">
      <c r="A535" s="153"/>
      <c r="B535" s="230"/>
      <c r="C535" s="1333"/>
      <c r="D535" s="229"/>
      <c r="E535" s="1085"/>
      <c r="F535" s="962"/>
      <c r="G535" s="962"/>
      <c r="H535" s="1315"/>
      <c r="I535" s="220"/>
      <c r="J535" s="220"/>
      <c r="K535" s="220"/>
      <c r="L535" s="220"/>
      <c r="M535" s="220"/>
    </row>
    <row r="536" spans="1:13">
      <c r="A536" s="153"/>
      <c r="B536" s="230"/>
      <c r="C536" s="1333"/>
      <c r="D536" s="229"/>
      <c r="E536" s="1085"/>
      <c r="F536" s="962"/>
      <c r="G536" s="962"/>
      <c r="H536" s="1315"/>
      <c r="I536" s="220"/>
      <c r="J536" s="220"/>
      <c r="K536" s="220"/>
      <c r="L536" s="220"/>
      <c r="M536" s="220"/>
    </row>
    <row r="537" spans="1:13">
      <c r="A537" s="153"/>
      <c r="B537" s="230"/>
      <c r="C537" s="132"/>
      <c r="D537" s="221"/>
      <c r="E537" s="132"/>
      <c r="F537" s="980"/>
      <c r="G537" s="987"/>
      <c r="H537" s="1352"/>
      <c r="I537" s="220"/>
      <c r="J537" s="220"/>
      <c r="K537" s="220"/>
      <c r="L537" s="220"/>
      <c r="M537" s="220"/>
    </row>
    <row r="538" spans="1:13">
      <c r="A538" s="228"/>
      <c r="B538" s="228"/>
      <c r="C538" s="226"/>
      <c r="D538" s="226"/>
      <c r="E538" s="226"/>
      <c r="F538" s="226"/>
      <c r="G538" s="228"/>
      <c r="H538" s="227"/>
      <c r="I538" s="220"/>
      <c r="J538" s="220"/>
      <c r="K538" s="220"/>
      <c r="L538" s="220"/>
      <c r="M538" s="220"/>
    </row>
    <row r="539" spans="1:13">
      <c r="A539" s="153"/>
      <c r="B539" s="230"/>
      <c r="C539" s="132"/>
      <c r="D539" s="221"/>
      <c r="E539" s="132"/>
      <c r="F539" s="980"/>
      <c r="G539" s="987"/>
      <c r="H539" s="1352"/>
      <c r="I539" s="220"/>
      <c r="J539" s="220"/>
      <c r="K539" s="220"/>
      <c r="L539" s="220"/>
      <c r="M539" s="220"/>
    </row>
    <row r="540" spans="1:13">
      <c r="A540" s="153"/>
      <c r="B540" s="230"/>
      <c r="C540" s="132"/>
      <c r="D540" s="221"/>
      <c r="E540" s="132"/>
      <c r="F540" s="980"/>
      <c r="G540" s="987"/>
      <c r="H540" s="1352"/>
      <c r="I540" s="220"/>
      <c r="J540" s="220"/>
      <c r="K540" s="220"/>
      <c r="L540" s="220"/>
      <c r="M540" s="220"/>
    </row>
    <row r="541" spans="1:13">
      <c r="A541" s="153"/>
      <c r="B541" s="230"/>
      <c r="C541" s="132"/>
      <c r="D541" s="221"/>
      <c r="E541" s="132"/>
      <c r="F541" s="980"/>
      <c r="G541" s="987"/>
      <c r="H541" s="1352"/>
      <c r="I541" s="220"/>
      <c r="J541" s="220"/>
      <c r="K541" s="220"/>
      <c r="L541" s="220"/>
      <c r="M541" s="220"/>
    </row>
    <row r="542" spans="1:13">
      <c r="A542" s="153"/>
      <c r="B542" s="230"/>
      <c r="C542" s="132"/>
      <c r="D542" s="221"/>
      <c r="E542" s="132"/>
      <c r="F542" s="980"/>
      <c r="G542" s="987"/>
      <c r="H542" s="1352"/>
      <c r="I542" s="220"/>
      <c r="J542" s="220"/>
      <c r="K542" s="220"/>
      <c r="L542" s="220"/>
      <c r="M542" s="220"/>
    </row>
    <row r="543" spans="1:13">
      <c r="A543" s="228"/>
      <c r="B543" s="228"/>
      <c r="C543" s="226"/>
      <c r="D543" s="226"/>
      <c r="E543" s="226"/>
      <c r="F543" s="226"/>
      <c r="G543" s="226"/>
      <c r="H543" s="226"/>
      <c r="I543" s="220"/>
      <c r="J543" s="220"/>
      <c r="K543" s="220"/>
      <c r="L543" s="220"/>
      <c r="M543" s="220"/>
    </row>
    <row r="544" spans="1:13">
      <c r="A544" s="153"/>
      <c r="B544" s="230"/>
      <c r="C544" s="132"/>
      <c r="D544" s="221"/>
      <c r="E544" s="132"/>
      <c r="F544" s="980"/>
      <c r="G544" s="987"/>
      <c r="H544" s="1352"/>
      <c r="I544" s="220"/>
      <c r="J544" s="220"/>
      <c r="K544" s="220"/>
      <c r="L544" s="220"/>
      <c r="M544" s="220"/>
    </row>
    <row r="545" spans="1:13">
      <c r="A545" s="153"/>
      <c r="B545" s="230"/>
      <c r="C545" s="132"/>
      <c r="D545" s="221"/>
      <c r="E545" s="132"/>
      <c r="F545" s="980"/>
      <c r="G545" s="987"/>
      <c r="H545" s="1352"/>
      <c r="I545" s="220"/>
      <c r="J545" s="220"/>
      <c r="K545" s="220"/>
      <c r="L545" s="220"/>
      <c r="M545" s="220"/>
    </row>
    <row r="546" spans="1:13">
      <c r="A546" s="153"/>
      <c r="B546" s="230"/>
      <c r="C546" s="132"/>
      <c r="D546" s="221"/>
      <c r="E546" s="132"/>
      <c r="F546" s="980"/>
      <c r="G546" s="987"/>
      <c r="H546" s="1352"/>
      <c r="I546" s="220"/>
      <c r="J546" s="220"/>
      <c r="K546" s="220"/>
      <c r="L546" s="220"/>
      <c r="M546" s="220"/>
    </row>
    <row r="547" spans="1:13">
      <c r="A547" s="153"/>
      <c r="B547" s="125"/>
      <c r="C547" s="132"/>
      <c r="D547" s="221"/>
      <c r="E547" s="132"/>
      <c r="F547" s="980"/>
      <c r="G547" s="987"/>
      <c r="H547" s="1352"/>
      <c r="I547" s="220"/>
      <c r="J547" s="220"/>
      <c r="K547" s="220"/>
      <c r="L547" s="220"/>
      <c r="M547" s="220"/>
    </row>
    <row r="548" spans="1:13">
      <c r="A548" s="153"/>
      <c r="B548" s="125"/>
      <c r="C548" s="132"/>
      <c r="D548" s="221"/>
      <c r="E548" s="132"/>
      <c r="F548" s="980"/>
      <c r="G548" s="987"/>
      <c r="H548" s="1352"/>
      <c r="I548" s="220"/>
      <c r="J548" s="220"/>
      <c r="K548" s="220"/>
      <c r="L548" s="220"/>
      <c r="M548" s="220"/>
    </row>
    <row r="549" spans="1:13">
      <c r="A549" s="153"/>
      <c r="B549" s="143"/>
      <c r="C549" s="132"/>
      <c r="D549" s="221"/>
      <c r="E549" s="132"/>
      <c r="F549" s="980"/>
      <c r="G549" s="987"/>
      <c r="H549" s="1352"/>
      <c r="I549" s="220"/>
      <c r="J549" s="220"/>
      <c r="K549" s="220"/>
      <c r="L549" s="220"/>
      <c r="M549" s="220"/>
    </row>
    <row r="550" spans="1:13">
      <c r="A550" s="153"/>
      <c r="B550" s="123"/>
      <c r="C550" s="132"/>
      <c r="D550" s="221"/>
      <c r="E550" s="132"/>
      <c r="F550" s="980"/>
      <c r="G550" s="987"/>
      <c r="H550" s="1352"/>
      <c r="I550" s="220"/>
      <c r="J550" s="220"/>
      <c r="K550" s="220"/>
      <c r="L550" s="220"/>
      <c r="M550" s="220"/>
    </row>
    <row r="551" spans="1:13">
      <c r="A551" s="153"/>
      <c r="B551" s="143"/>
      <c r="C551" s="132"/>
      <c r="D551" s="221"/>
      <c r="E551" s="132"/>
      <c r="F551" s="980"/>
      <c r="G551" s="987"/>
      <c r="H551" s="1352"/>
      <c r="I551" s="220"/>
      <c r="J551" s="220"/>
      <c r="K551" s="220"/>
      <c r="L551" s="220"/>
      <c r="M551" s="220"/>
    </row>
    <row r="552" spans="1:13">
      <c r="A552" s="153"/>
      <c r="B552" s="125"/>
      <c r="C552" s="132"/>
      <c r="D552" s="221"/>
      <c r="E552" s="132"/>
      <c r="F552" s="980"/>
      <c r="G552" s="987"/>
      <c r="H552" s="1352"/>
      <c r="I552" s="220"/>
      <c r="J552" s="220"/>
      <c r="K552" s="220"/>
      <c r="L552" s="220"/>
      <c r="M552" s="220"/>
    </row>
    <row r="553" spans="1:13">
      <c r="A553" s="1330"/>
      <c r="B553" s="125"/>
      <c r="C553" s="1085"/>
      <c r="D553" s="231"/>
      <c r="E553" s="1085"/>
      <c r="F553" s="962"/>
      <c r="G553" s="962"/>
      <c r="H553" s="1315"/>
      <c r="I553" s="220"/>
      <c r="J553" s="220"/>
      <c r="K553" s="220"/>
      <c r="L553" s="220"/>
      <c r="M553" s="220"/>
    </row>
    <row r="554" spans="1:13">
      <c r="A554" s="1330"/>
      <c r="B554" s="125"/>
      <c r="C554" s="1085"/>
      <c r="D554" s="231"/>
      <c r="E554" s="1085"/>
      <c r="F554" s="962"/>
      <c r="G554" s="962"/>
      <c r="H554" s="1315"/>
      <c r="I554" s="220"/>
      <c r="J554" s="220"/>
      <c r="K554" s="220"/>
      <c r="L554" s="220"/>
      <c r="M554" s="220"/>
    </row>
    <row r="555" spans="1:13">
      <c r="A555" s="153"/>
      <c r="B555" s="125"/>
      <c r="C555" s="132"/>
      <c r="D555" s="221"/>
      <c r="E555" s="132"/>
      <c r="F555" s="980"/>
      <c r="G555" s="987"/>
      <c r="H555" s="1352"/>
      <c r="I555" s="220"/>
      <c r="J555" s="220"/>
      <c r="K555" s="220"/>
      <c r="L555" s="220"/>
      <c r="M555" s="220"/>
    </row>
    <row r="556" spans="1:13">
      <c r="A556" s="153"/>
      <c r="B556" s="230"/>
      <c r="C556" s="132"/>
      <c r="D556" s="221"/>
      <c r="E556" s="132"/>
      <c r="F556" s="980"/>
      <c r="G556" s="987"/>
      <c r="H556" s="1352"/>
      <c r="I556" s="220"/>
      <c r="J556" s="220"/>
      <c r="K556" s="220"/>
      <c r="L556" s="220"/>
      <c r="M556" s="220"/>
    </row>
    <row r="557" spans="1:13">
      <c r="A557" s="153"/>
      <c r="B557" s="125"/>
      <c r="C557" s="132"/>
      <c r="D557" s="221"/>
      <c r="E557" s="132"/>
      <c r="F557" s="980"/>
      <c r="G557" s="987"/>
      <c r="H557" s="1352"/>
      <c r="I557" s="220"/>
      <c r="J557" s="220"/>
      <c r="K557" s="220"/>
      <c r="L557" s="220"/>
      <c r="M557" s="220"/>
    </row>
    <row r="558" spans="1:13">
      <c r="A558" s="153"/>
      <c r="B558" s="125"/>
      <c r="C558" s="132"/>
      <c r="D558" s="221"/>
      <c r="E558" s="132"/>
      <c r="F558" s="980"/>
      <c r="G558" s="987"/>
      <c r="H558" s="1352"/>
      <c r="I558" s="220"/>
      <c r="J558" s="220"/>
      <c r="K558" s="220"/>
      <c r="L558" s="220"/>
      <c r="M558" s="220"/>
    </row>
    <row r="559" spans="1:13">
      <c r="A559" s="153"/>
      <c r="B559" s="143"/>
      <c r="C559" s="132"/>
      <c r="D559" s="221"/>
      <c r="E559" s="132"/>
      <c r="F559" s="980"/>
      <c r="G559" s="987"/>
      <c r="H559" s="1352"/>
      <c r="I559" s="220"/>
      <c r="J559" s="220"/>
      <c r="K559" s="220"/>
      <c r="L559" s="220"/>
      <c r="M559" s="220"/>
    </row>
    <row r="560" spans="1:13">
      <c r="A560" s="153"/>
      <c r="B560" s="123"/>
      <c r="C560" s="132"/>
      <c r="D560" s="221"/>
      <c r="E560" s="132"/>
      <c r="F560" s="980"/>
      <c r="G560" s="987"/>
      <c r="H560" s="1352"/>
      <c r="I560" s="220"/>
      <c r="J560" s="220"/>
      <c r="K560" s="220"/>
      <c r="L560" s="220"/>
      <c r="M560" s="220"/>
    </row>
    <row r="561" spans="1:13">
      <c r="A561" s="153"/>
      <c r="B561" s="143"/>
      <c r="C561" s="132"/>
      <c r="D561" s="221"/>
      <c r="E561" s="132"/>
      <c r="F561" s="980"/>
      <c r="G561" s="987"/>
      <c r="H561" s="1352"/>
      <c r="I561" s="220"/>
      <c r="J561" s="220"/>
      <c r="K561" s="220"/>
      <c r="L561" s="220"/>
      <c r="M561" s="220"/>
    </row>
    <row r="562" spans="1:13">
      <c r="A562" s="153"/>
      <c r="B562" s="125"/>
      <c r="C562" s="132"/>
      <c r="D562" s="221"/>
      <c r="E562" s="132"/>
      <c r="F562" s="980"/>
      <c r="G562" s="987"/>
      <c r="H562" s="1352"/>
      <c r="I562" s="220"/>
      <c r="J562" s="220"/>
      <c r="K562" s="220"/>
      <c r="L562" s="220"/>
      <c r="M562" s="220"/>
    </row>
    <row r="563" spans="1:13">
      <c r="A563" s="1330"/>
      <c r="B563" s="125"/>
      <c r="C563" s="1085"/>
      <c r="D563" s="231"/>
      <c r="E563" s="1085"/>
      <c r="F563" s="962"/>
      <c r="G563" s="962"/>
      <c r="H563" s="1315"/>
      <c r="I563" s="220"/>
      <c r="J563" s="220"/>
      <c r="K563" s="220"/>
      <c r="L563" s="220"/>
      <c r="M563" s="220"/>
    </row>
    <row r="564" spans="1:13">
      <c r="A564" s="1330"/>
      <c r="B564" s="125"/>
      <c r="C564" s="1085"/>
      <c r="D564" s="231"/>
      <c r="E564" s="1085"/>
      <c r="F564" s="962"/>
      <c r="G564" s="962"/>
      <c r="H564" s="1315"/>
      <c r="I564" s="220"/>
      <c r="J564" s="220"/>
      <c r="K564" s="220"/>
      <c r="L564" s="220"/>
      <c r="M564" s="220"/>
    </row>
    <row r="565" spans="1:13">
      <c r="A565" s="153"/>
      <c r="B565" s="230"/>
      <c r="C565" s="132"/>
      <c r="D565" s="221"/>
      <c r="E565" s="132"/>
      <c r="F565" s="980"/>
      <c r="G565" s="987"/>
      <c r="H565" s="1352"/>
      <c r="I565" s="220"/>
      <c r="J565" s="220"/>
      <c r="K565" s="220"/>
      <c r="L565" s="220"/>
      <c r="M565" s="220"/>
    </row>
    <row r="566" spans="1:13">
      <c r="A566" s="153"/>
      <c r="B566" s="125"/>
      <c r="C566" s="132"/>
      <c r="D566" s="221"/>
      <c r="E566" s="132"/>
      <c r="F566" s="980"/>
      <c r="G566" s="987"/>
      <c r="H566" s="1352"/>
      <c r="I566" s="220"/>
      <c r="J566" s="220"/>
      <c r="K566" s="220"/>
      <c r="L566" s="220"/>
      <c r="M566" s="220"/>
    </row>
    <row r="567" spans="1:13">
      <c r="A567" s="153"/>
      <c r="B567" s="143"/>
      <c r="C567" s="132"/>
      <c r="D567" s="221"/>
      <c r="E567" s="132"/>
      <c r="F567" s="980"/>
      <c r="G567" s="987"/>
      <c r="H567" s="1352"/>
      <c r="I567" s="220"/>
      <c r="J567" s="220"/>
      <c r="K567" s="220"/>
      <c r="L567" s="220"/>
      <c r="M567" s="220"/>
    </row>
    <row r="568" spans="1:13">
      <c r="A568" s="153"/>
      <c r="B568" s="143"/>
      <c r="C568" s="132"/>
      <c r="D568" s="221"/>
      <c r="E568" s="132"/>
      <c r="F568" s="980"/>
      <c r="G568" s="987"/>
      <c r="H568" s="1352"/>
      <c r="I568" s="220"/>
      <c r="J568" s="220"/>
      <c r="K568" s="220"/>
      <c r="L568" s="220"/>
      <c r="M568" s="220"/>
    </row>
    <row r="569" spans="1:13">
      <c r="A569" s="153"/>
      <c r="B569" s="123"/>
      <c r="C569" s="132"/>
      <c r="D569" s="221"/>
      <c r="E569" s="132"/>
      <c r="F569" s="980"/>
      <c r="G569" s="987"/>
      <c r="H569" s="1352"/>
      <c r="I569" s="220"/>
      <c r="J569" s="220"/>
      <c r="K569" s="220"/>
      <c r="L569" s="220"/>
      <c r="M569" s="220"/>
    </row>
    <row r="570" spans="1:13">
      <c r="A570" s="153"/>
      <c r="B570" s="143"/>
      <c r="C570" s="132"/>
      <c r="D570" s="221"/>
      <c r="E570" s="132"/>
      <c r="F570" s="980"/>
      <c r="G570" s="987"/>
      <c r="H570" s="1352"/>
      <c r="I570" s="220"/>
      <c r="J570" s="220"/>
      <c r="K570" s="220"/>
      <c r="L570" s="220"/>
      <c r="M570" s="220"/>
    </row>
    <row r="571" spans="1:13">
      <c r="A571" s="153"/>
      <c r="B571" s="123"/>
      <c r="C571" s="132"/>
      <c r="D571" s="221"/>
      <c r="E571" s="132"/>
      <c r="F571" s="980"/>
      <c r="G571" s="987"/>
      <c r="H571" s="1352"/>
      <c r="I571" s="220"/>
      <c r="J571" s="220"/>
      <c r="K571" s="220"/>
      <c r="L571" s="220"/>
      <c r="M571" s="220"/>
    </row>
    <row r="572" spans="1:13">
      <c r="A572" s="1330"/>
      <c r="B572" s="123"/>
      <c r="C572" s="1085"/>
      <c r="D572" s="231"/>
      <c r="E572" s="1085"/>
      <c r="F572" s="962"/>
      <c r="G572" s="962"/>
      <c r="H572" s="1315"/>
      <c r="I572" s="220"/>
      <c r="J572" s="220"/>
      <c r="K572" s="220"/>
      <c r="L572" s="220"/>
      <c r="M572" s="220"/>
    </row>
    <row r="573" spans="1:13">
      <c r="A573" s="1330"/>
      <c r="B573" s="123"/>
      <c r="C573" s="1085"/>
      <c r="D573" s="231"/>
      <c r="E573" s="1085"/>
      <c r="F573" s="962"/>
      <c r="G573" s="962"/>
      <c r="H573" s="1315"/>
      <c r="I573" s="220"/>
      <c r="J573" s="220"/>
      <c r="K573" s="220"/>
      <c r="L573" s="220"/>
      <c r="M573" s="220"/>
    </row>
    <row r="574" spans="1:13">
      <c r="A574" s="153"/>
      <c r="B574" s="230"/>
      <c r="C574" s="132"/>
      <c r="D574" s="221"/>
      <c r="E574" s="132"/>
      <c r="F574" s="980"/>
      <c r="G574" s="987"/>
      <c r="H574" s="1352"/>
      <c r="I574" s="220"/>
      <c r="J574" s="220"/>
      <c r="K574" s="220"/>
      <c r="L574" s="220"/>
      <c r="M574" s="220"/>
    </row>
    <row r="575" spans="1:13">
      <c r="A575" s="153"/>
      <c r="B575" s="230"/>
      <c r="C575" s="132"/>
      <c r="D575" s="221"/>
      <c r="E575" s="132"/>
      <c r="F575" s="980"/>
      <c r="G575" s="987"/>
      <c r="H575" s="1352"/>
      <c r="I575" s="220"/>
      <c r="J575" s="220"/>
      <c r="K575" s="220"/>
      <c r="L575" s="220"/>
      <c r="M575" s="220"/>
    </row>
    <row r="576" spans="1:13">
      <c r="A576" s="153"/>
      <c r="B576" s="230"/>
      <c r="C576" s="132"/>
      <c r="D576" s="221"/>
      <c r="E576" s="132"/>
      <c r="F576" s="980"/>
      <c r="G576" s="987"/>
      <c r="H576" s="1352"/>
      <c r="I576" s="220"/>
      <c r="J576" s="220"/>
      <c r="K576" s="220"/>
      <c r="L576" s="220"/>
      <c r="M576" s="220"/>
    </row>
    <row r="577" spans="1:13">
      <c r="A577" s="228"/>
      <c r="B577" s="228"/>
      <c r="C577" s="226"/>
      <c r="D577" s="226"/>
      <c r="E577" s="226"/>
      <c r="F577" s="226"/>
      <c r="G577" s="228"/>
      <c r="H577" s="227"/>
      <c r="I577" s="220"/>
      <c r="J577" s="220"/>
      <c r="K577" s="220"/>
      <c r="L577" s="220"/>
      <c r="M577" s="220"/>
    </row>
    <row r="578" spans="1:13">
      <c r="A578" s="153"/>
      <c r="B578" s="230"/>
      <c r="C578" s="132"/>
      <c r="D578" s="221"/>
      <c r="E578" s="132"/>
      <c r="F578" s="980"/>
      <c r="G578" s="987"/>
      <c r="H578" s="1352"/>
      <c r="I578" s="220"/>
      <c r="J578" s="220"/>
      <c r="K578" s="220"/>
      <c r="L578" s="220"/>
      <c r="M578" s="220"/>
    </row>
    <row r="579" spans="1:13">
      <c r="A579" s="228"/>
      <c r="B579" s="228"/>
      <c r="C579" s="226"/>
      <c r="D579" s="226"/>
      <c r="E579" s="226"/>
      <c r="F579" s="226"/>
      <c r="G579" s="226"/>
      <c r="H579" s="226"/>
      <c r="I579" s="220"/>
      <c r="J579" s="220"/>
      <c r="K579" s="220"/>
      <c r="L579" s="220"/>
      <c r="M579" s="220"/>
    </row>
    <row r="580" spans="1:13">
      <c r="A580" s="153"/>
      <c r="B580" s="230"/>
      <c r="C580" s="132"/>
      <c r="D580" s="221"/>
      <c r="E580" s="132"/>
      <c r="F580" s="980"/>
      <c r="G580" s="987"/>
      <c r="H580" s="1352"/>
      <c r="I580" s="220"/>
      <c r="J580" s="220"/>
      <c r="K580" s="220"/>
      <c r="L580" s="220"/>
      <c r="M580" s="220"/>
    </row>
    <row r="581" spans="1:13">
      <c r="A581" s="153"/>
      <c r="B581" s="230"/>
      <c r="C581" s="132"/>
      <c r="D581" s="221"/>
      <c r="E581" s="132"/>
      <c r="F581" s="980"/>
      <c r="G581" s="987"/>
      <c r="H581" s="1352"/>
      <c r="I581" s="220"/>
      <c r="J581" s="220"/>
      <c r="K581" s="220"/>
      <c r="L581" s="220"/>
      <c r="M581" s="220"/>
    </row>
    <row r="582" spans="1:13">
      <c r="A582" s="153"/>
      <c r="B582" s="230"/>
      <c r="C582" s="132"/>
      <c r="D582" s="221"/>
      <c r="E582" s="132"/>
      <c r="F582" s="980"/>
      <c r="G582" s="987"/>
      <c r="H582" s="1352"/>
      <c r="I582" s="220"/>
      <c r="J582" s="220"/>
      <c r="K582" s="220"/>
      <c r="L582" s="220"/>
      <c r="M582" s="220"/>
    </row>
    <row r="583" spans="1:13">
      <c r="A583" s="153"/>
      <c r="B583" s="1344"/>
      <c r="C583" s="132"/>
      <c r="D583" s="221"/>
      <c r="E583" s="132"/>
      <c r="F583" s="980"/>
      <c r="G583" s="987"/>
      <c r="H583" s="1352"/>
      <c r="I583" s="220"/>
      <c r="J583" s="220"/>
      <c r="K583" s="220"/>
      <c r="L583" s="220"/>
      <c r="M583" s="220"/>
    </row>
    <row r="584" spans="1:13">
      <c r="A584" s="153"/>
      <c r="B584" s="1344"/>
      <c r="C584" s="132"/>
      <c r="D584" s="221"/>
      <c r="E584" s="132"/>
      <c r="F584" s="980"/>
      <c r="G584" s="987"/>
      <c r="H584" s="1352"/>
      <c r="I584" s="220"/>
      <c r="J584" s="220"/>
      <c r="K584" s="220"/>
      <c r="L584" s="220"/>
      <c r="M584" s="220"/>
    </row>
    <row r="585" spans="1:13">
      <c r="A585" s="153"/>
      <c r="B585" s="1344"/>
      <c r="C585" s="132"/>
      <c r="D585" s="221"/>
      <c r="E585" s="132"/>
      <c r="F585" s="980"/>
      <c r="G585" s="987"/>
      <c r="H585" s="1352"/>
      <c r="I585" s="220"/>
      <c r="J585" s="220"/>
      <c r="K585" s="220"/>
      <c r="L585" s="220"/>
      <c r="M585" s="220"/>
    </row>
    <row r="586" spans="1:13">
      <c r="A586" s="153"/>
      <c r="B586" s="230"/>
      <c r="C586" s="132"/>
      <c r="D586" s="221"/>
      <c r="E586" s="132"/>
      <c r="F586" s="980"/>
      <c r="G586" s="987"/>
      <c r="H586" s="1352"/>
      <c r="I586" s="220"/>
      <c r="J586" s="220"/>
      <c r="K586" s="220"/>
      <c r="L586" s="220"/>
      <c r="M586" s="220"/>
    </row>
    <row r="587" spans="1:13">
      <c r="A587" s="153"/>
      <c r="B587" s="1344"/>
      <c r="C587" s="1085"/>
      <c r="D587" s="231"/>
      <c r="E587" s="1085"/>
      <c r="F587" s="962"/>
      <c r="G587" s="962"/>
      <c r="H587" s="1315"/>
      <c r="I587" s="220"/>
      <c r="J587" s="220"/>
      <c r="K587" s="220"/>
      <c r="L587" s="220"/>
      <c r="M587" s="220"/>
    </row>
    <row r="588" spans="1:13">
      <c r="A588" s="153"/>
      <c r="B588" s="230"/>
      <c r="C588" s="132"/>
      <c r="D588" s="221"/>
      <c r="E588" s="132"/>
      <c r="F588" s="980"/>
      <c r="G588" s="987"/>
      <c r="H588" s="1352"/>
      <c r="I588" s="220"/>
      <c r="J588" s="220"/>
      <c r="K588" s="220"/>
      <c r="L588" s="220"/>
      <c r="M588" s="220"/>
    </row>
    <row r="589" spans="1:13">
      <c r="A589" s="153"/>
      <c r="B589" s="1344"/>
      <c r="C589" s="132"/>
      <c r="D589" s="221"/>
      <c r="E589" s="132"/>
      <c r="F589" s="980"/>
      <c r="G589" s="987"/>
      <c r="H589" s="1352"/>
      <c r="I589" s="220"/>
      <c r="J589" s="220"/>
      <c r="K589" s="220"/>
      <c r="L589" s="220"/>
      <c r="M589" s="220"/>
    </row>
    <row r="590" spans="1:13">
      <c r="A590" s="153"/>
      <c r="B590" s="1344"/>
      <c r="C590" s="132"/>
      <c r="D590" s="221"/>
      <c r="E590" s="132"/>
      <c r="F590" s="980"/>
      <c r="G590" s="987"/>
      <c r="H590" s="1352"/>
      <c r="I590" s="220"/>
      <c r="J590" s="220"/>
      <c r="K590" s="220"/>
      <c r="L590" s="220"/>
      <c r="M590" s="220"/>
    </row>
    <row r="591" spans="1:13">
      <c r="A591" s="153"/>
      <c r="B591" s="1344"/>
      <c r="C591" s="132"/>
      <c r="D591" s="221"/>
      <c r="E591" s="132"/>
      <c r="F591" s="980"/>
      <c r="G591" s="987"/>
      <c r="H591" s="1352"/>
      <c r="I591" s="220"/>
      <c r="J591" s="220"/>
      <c r="K591" s="220"/>
      <c r="L591" s="220"/>
      <c r="M591" s="220"/>
    </row>
    <row r="592" spans="1:13">
      <c r="A592" s="153"/>
      <c r="B592" s="1344"/>
      <c r="C592" s="132"/>
      <c r="D592" s="221"/>
      <c r="E592" s="132"/>
      <c r="F592" s="980"/>
      <c r="G592" s="987"/>
      <c r="H592" s="1352"/>
      <c r="I592" s="220"/>
      <c r="J592" s="220"/>
      <c r="K592" s="220"/>
      <c r="L592" s="220"/>
      <c r="M592" s="220"/>
    </row>
    <row r="593" spans="1:13">
      <c r="A593" s="153"/>
      <c r="B593" s="230"/>
      <c r="C593" s="132"/>
      <c r="D593" s="221"/>
      <c r="E593" s="132"/>
      <c r="F593" s="980"/>
      <c r="G593" s="987"/>
      <c r="H593" s="1352"/>
      <c r="I593" s="220"/>
      <c r="J593" s="220"/>
      <c r="K593" s="220"/>
      <c r="L593" s="220"/>
      <c r="M593" s="220"/>
    </row>
    <row r="594" spans="1:13">
      <c r="A594" s="153"/>
      <c r="B594" s="230"/>
      <c r="C594" s="132"/>
      <c r="D594" s="221"/>
      <c r="E594" s="132"/>
      <c r="F594" s="980"/>
      <c r="G594" s="987"/>
      <c r="H594" s="1352"/>
      <c r="I594" s="220"/>
      <c r="J594" s="220"/>
      <c r="K594" s="220"/>
      <c r="L594" s="220"/>
      <c r="M594" s="220"/>
    </row>
    <row r="595" spans="1:13">
      <c r="A595" s="153"/>
      <c r="B595" s="1344"/>
      <c r="C595" s="132"/>
      <c r="D595" s="221"/>
      <c r="E595" s="132"/>
      <c r="F595" s="980"/>
      <c r="G595" s="987"/>
      <c r="H595" s="1352"/>
      <c r="I595" s="220"/>
      <c r="J595" s="220"/>
      <c r="K595" s="220"/>
      <c r="L595" s="220"/>
      <c r="M595" s="220"/>
    </row>
    <row r="596" spans="1:13">
      <c r="A596" s="153"/>
      <c r="B596" s="1344"/>
      <c r="C596" s="132"/>
      <c r="D596" s="221"/>
      <c r="E596" s="132"/>
      <c r="F596" s="980"/>
      <c r="G596" s="987"/>
      <c r="H596" s="1352"/>
      <c r="I596" s="220"/>
      <c r="J596" s="220"/>
      <c r="K596" s="220"/>
      <c r="L596" s="220"/>
      <c r="M596" s="220"/>
    </row>
    <row r="597" spans="1:13">
      <c r="A597" s="153"/>
      <c r="B597" s="230"/>
      <c r="C597" s="132"/>
      <c r="D597" s="221"/>
      <c r="E597" s="132"/>
      <c r="F597" s="980"/>
      <c r="G597" s="987"/>
      <c r="H597" s="1352"/>
      <c r="I597" s="220"/>
      <c r="J597" s="220"/>
      <c r="K597" s="220"/>
      <c r="L597" s="220"/>
      <c r="M597" s="220"/>
    </row>
    <row r="598" spans="1:13">
      <c r="A598" s="153"/>
      <c r="B598" s="1344"/>
      <c r="C598" s="132"/>
      <c r="D598" s="221"/>
      <c r="E598" s="132"/>
      <c r="F598" s="980"/>
      <c r="G598" s="987"/>
      <c r="H598" s="1352"/>
      <c r="I598" s="220"/>
      <c r="J598" s="220"/>
      <c r="K598" s="220"/>
      <c r="L598" s="220"/>
      <c r="M598" s="220"/>
    </row>
    <row r="599" spans="1:13">
      <c r="A599" s="1330"/>
      <c r="B599" s="230"/>
      <c r="C599" s="1085"/>
      <c r="D599" s="231"/>
      <c r="E599" s="1085"/>
      <c r="F599" s="962"/>
      <c r="G599" s="962"/>
      <c r="H599" s="1315"/>
      <c r="I599" s="220"/>
      <c r="J599" s="220"/>
      <c r="K599" s="220"/>
      <c r="L599" s="220"/>
      <c r="M599" s="220"/>
    </row>
    <row r="600" spans="1:13">
      <c r="A600" s="1330"/>
      <c r="B600" s="230"/>
      <c r="C600" s="1085"/>
      <c r="D600" s="231"/>
      <c r="E600" s="1085"/>
      <c r="F600" s="962"/>
      <c r="G600" s="962"/>
      <c r="H600" s="1315"/>
      <c r="I600" s="220"/>
      <c r="J600" s="220"/>
      <c r="K600" s="220"/>
      <c r="L600" s="220"/>
      <c r="M600" s="220"/>
    </row>
    <row r="601" spans="1:13">
      <c r="A601" s="1330"/>
      <c r="B601" s="1344"/>
      <c r="C601" s="1085"/>
      <c r="D601" s="231"/>
      <c r="E601" s="1085"/>
      <c r="F601" s="962"/>
      <c r="G601" s="962"/>
      <c r="H601" s="1315"/>
      <c r="I601" s="220"/>
      <c r="J601" s="220"/>
      <c r="K601" s="220"/>
      <c r="L601" s="220"/>
      <c r="M601" s="220"/>
    </row>
    <row r="602" spans="1:13">
      <c r="A602" s="153"/>
      <c r="B602" s="230"/>
      <c r="C602" s="132"/>
      <c r="D602" s="221"/>
      <c r="E602" s="132"/>
      <c r="F602" s="980"/>
      <c r="G602" s="987"/>
      <c r="H602" s="1352"/>
      <c r="I602" s="220"/>
      <c r="J602" s="220"/>
      <c r="K602" s="220"/>
      <c r="L602" s="220"/>
      <c r="M602" s="220"/>
    </row>
    <row r="603" spans="1:13">
      <c r="A603" s="153"/>
      <c r="B603" s="1344"/>
      <c r="C603" s="132"/>
      <c r="D603" s="221"/>
      <c r="E603" s="132"/>
      <c r="F603" s="980"/>
      <c r="G603" s="987"/>
      <c r="H603" s="1352"/>
      <c r="I603" s="220"/>
      <c r="J603" s="220"/>
      <c r="K603" s="220"/>
      <c r="L603" s="220"/>
      <c r="M603" s="220"/>
    </row>
    <row r="604" spans="1:13">
      <c r="A604" s="153"/>
      <c r="B604" s="1344"/>
      <c r="C604" s="132"/>
      <c r="D604" s="221"/>
      <c r="E604" s="132"/>
      <c r="F604" s="980"/>
      <c r="G604" s="987"/>
      <c r="H604" s="1352"/>
      <c r="I604" s="220"/>
      <c r="J604" s="220"/>
      <c r="K604" s="220"/>
      <c r="L604" s="220"/>
      <c r="M604" s="220"/>
    </row>
    <row r="605" spans="1:13">
      <c r="A605" s="153"/>
      <c r="B605" s="1344"/>
      <c r="C605" s="132"/>
      <c r="D605" s="221"/>
      <c r="E605" s="132"/>
      <c r="F605" s="980"/>
      <c r="G605" s="987"/>
      <c r="H605" s="1352"/>
      <c r="I605" s="220"/>
      <c r="J605" s="220"/>
      <c r="K605" s="220"/>
      <c r="L605" s="220"/>
      <c r="M605" s="220"/>
    </row>
    <row r="606" spans="1:13">
      <c r="A606" s="153"/>
      <c r="B606" s="1344"/>
      <c r="C606" s="132"/>
      <c r="D606" s="221"/>
      <c r="E606" s="132"/>
      <c r="F606" s="980"/>
      <c r="G606" s="987"/>
      <c r="H606" s="1352"/>
      <c r="I606" s="220"/>
      <c r="J606" s="220"/>
      <c r="K606" s="220"/>
      <c r="L606" s="220"/>
      <c r="M606" s="220"/>
    </row>
    <row r="607" spans="1:13">
      <c r="A607" s="153"/>
      <c r="B607" s="230"/>
      <c r="C607" s="132"/>
      <c r="D607" s="221"/>
      <c r="E607" s="132"/>
      <c r="F607" s="980"/>
      <c r="G607" s="987"/>
      <c r="H607" s="1352"/>
      <c r="I607" s="220"/>
      <c r="J607" s="220"/>
      <c r="K607" s="220"/>
      <c r="L607" s="220"/>
      <c r="M607" s="220"/>
    </row>
    <row r="608" spans="1:13">
      <c r="A608" s="153"/>
      <c r="B608" s="230"/>
      <c r="C608" s="132"/>
      <c r="D608" s="221"/>
      <c r="E608" s="132"/>
      <c r="F608" s="980"/>
      <c r="G608" s="987"/>
      <c r="H608" s="1352"/>
      <c r="I608" s="220"/>
      <c r="J608" s="220"/>
      <c r="K608" s="220"/>
      <c r="L608" s="220"/>
      <c r="M608" s="220"/>
    </row>
    <row r="609" spans="1:13">
      <c r="A609" s="153"/>
      <c r="B609" s="230"/>
      <c r="C609" s="132"/>
      <c r="D609" s="221"/>
      <c r="E609" s="132"/>
      <c r="F609" s="980"/>
      <c r="G609" s="987"/>
      <c r="H609" s="1352"/>
      <c r="I609" s="220"/>
      <c r="J609" s="220"/>
      <c r="K609" s="220"/>
      <c r="L609" s="220"/>
      <c r="M609" s="220"/>
    </row>
    <row r="610" spans="1:13">
      <c r="A610" s="153"/>
      <c r="B610" s="230"/>
      <c r="C610" s="132"/>
      <c r="D610" s="221"/>
      <c r="E610" s="132"/>
      <c r="F610" s="980"/>
      <c r="G610" s="987"/>
      <c r="H610" s="1352"/>
      <c r="I610" s="220"/>
      <c r="J610" s="220"/>
      <c r="K610" s="220"/>
      <c r="L610" s="220"/>
      <c r="M610" s="220"/>
    </row>
    <row r="611" spans="1:13">
      <c r="A611" s="153"/>
      <c r="B611" s="1344"/>
      <c r="C611" s="1085"/>
      <c r="D611" s="231"/>
      <c r="E611" s="1085"/>
      <c r="F611" s="962"/>
      <c r="G611" s="962"/>
      <c r="H611" s="1315"/>
      <c r="I611" s="220"/>
      <c r="J611" s="220"/>
      <c r="K611" s="220"/>
      <c r="L611" s="220"/>
      <c r="M611" s="220"/>
    </row>
    <row r="612" spans="1:13">
      <c r="A612" s="153"/>
      <c r="B612" s="230"/>
      <c r="C612" s="132"/>
      <c r="D612" s="221"/>
      <c r="E612" s="132"/>
      <c r="F612" s="980"/>
      <c r="G612" s="987"/>
      <c r="H612" s="1352"/>
      <c r="I612" s="220"/>
      <c r="J612" s="220"/>
      <c r="K612" s="220"/>
      <c r="L612" s="220"/>
      <c r="M612" s="220"/>
    </row>
    <row r="613" spans="1:13">
      <c r="A613" s="153"/>
      <c r="B613" s="1344"/>
      <c r="C613" s="132"/>
      <c r="D613" s="221"/>
      <c r="E613" s="132"/>
      <c r="F613" s="980"/>
      <c r="G613" s="987"/>
      <c r="H613" s="1352"/>
      <c r="I613" s="220"/>
      <c r="J613" s="220"/>
      <c r="K613" s="220"/>
      <c r="L613" s="220"/>
      <c r="M613" s="220"/>
    </row>
    <row r="614" spans="1:13">
      <c r="A614" s="153"/>
      <c r="B614" s="1344"/>
      <c r="C614" s="132"/>
      <c r="D614" s="221"/>
      <c r="E614" s="132"/>
      <c r="F614" s="980"/>
      <c r="G614" s="987"/>
      <c r="H614" s="1352"/>
      <c r="I614" s="220"/>
      <c r="J614" s="220"/>
      <c r="K614" s="220"/>
      <c r="L614" s="220"/>
      <c r="M614" s="220"/>
    </row>
    <row r="615" spans="1:13">
      <c r="A615" s="153"/>
      <c r="B615" s="1344"/>
      <c r="C615" s="132"/>
      <c r="D615" s="221"/>
      <c r="E615" s="132"/>
      <c r="F615" s="980"/>
      <c r="G615" s="987"/>
      <c r="H615" s="1352"/>
      <c r="I615" s="220"/>
      <c r="J615" s="220"/>
      <c r="K615" s="220"/>
      <c r="L615" s="220"/>
      <c r="M615" s="220"/>
    </row>
    <row r="616" spans="1:13">
      <c r="A616" s="153"/>
      <c r="B616" s="1344"/>
      <c r="C616" s="132"/>
      <c r="D616" s="221"/>
      <c r="E616" s="132"/>
      <c r="F616" s="980"/>
      <c r="G616" s="987"/>
      <c r="H616" s="1352"/>
      <c r="I616" s="220"/>
      <c r="J616" s="220"/>
      <c r="K616" s="220"/>
      <c r="L616" s="220"/>
      <c r="M616" s="220"/>
    </row>
    <row r="617" spans="1:13">
      <c r="A617" s="153"/>
      <c r="B617" s="230"/>
      <c r="C617" s="132"/>
      <c r="D617" s="221"/>
      <c r="E617" s="132"/>
      <c r="F617" s="980"/>
      <c r="G617" s="987"/>
      <c r="H617" s="1352"/>
      <c r="I617" s="220"/>
      <c r="J617" s="220"/>
      <c r="K617" s="220"/>
      <c r="L617" s="220"/>
      <c r="M617" s="220"/>
    </row>
    <row r="618" spans="1:13">
      <c r="A618" s="153"/>
      <c r="B618" s="230"/>
      <c r="C618" s="132"/>
      <c r="D618" s="221"/>
      <c r="E618" s="132"/>
      <c r="F618" s="980"/>
      <c r="G618" s="987"/>
      <c r="H618" s="1352"/>
      <c r="I618" s="220"/>
      <c r="J618" s="220"/>
      <c r="K618" s="220"/>
      <c r="L618" s="220"/>
      <c r="M618" s="220"/>
    </row>
    <row r="619" spans="1:13">
      <c r="A619" s="153"/>
      <c r="B619" s="1332"/>
      <c r="C619" s="132"/>
      <c r="D619" s="221"/>
      <c r="E619" s="132"/>
      <c r="F619" s="980"/>
      <c r="G619" s="987"/>
      <c r="H619" s="1352"/>
      <c r="I619" s="220"/>
      <c r="J619" s="220"/>
      <c r="K619" s="220"/>
      <c r="L619" s="220"/>
      <c r="M619" s="220"/>
    </row>
    <row r="620" spans="1:13">
      <c r="A620" s="153"/>
      <c r="B620" s="230"/>
      <c r="C620" s="132"/>
      <c r="D620" s="221"/>
      <c r="E620" s="132"/>
      <c r="F620" s="980"/>
      <c r="G620" s="987"/>
      <c r="H620" s="1352"/>
      <c r="I620" s="220"/>
      <c r="J620" s="220"/>
      <c r="K620" s="220"/>
      <c r="L620" s="220"/>
      <c r="M620" s="220"/>
    </row>
    <row r="621" spans="1:13">
      <c r="A621" s="153"/>
      <c r="B621" s="230"/>
      <c r="C621" s="132"/>
      <c r="D621" s="221"/>
      <c r="E621" s="132"/>
      <c r="F621" s="980"/>
      <c r="G621" s="987"/>
      <c r="H621" s="1352"/>
      <c r="I621" s="220"/>
      <c r="J621" s="220"/>
      <c r="K621" s="220"/>
      <c r="L621" s="220"/>
      <c r="M621" s="220"/>
    </row>
    <row r="622" spans="1:13">
      <c r="A622" s="153"/>
      <c r="B622" s="1344"/>
      <c r="C622" s="1085"/>
      <c r="D622" s="231"/>
      <c r="E622" s="1085"/>
      <c r="F622" s="962"/>
      <c r="G622" s="962"/>
      <c r="H622" s="1315"/>
      <c r="I622" s="220"/>
      <c r="J622" s="220"/>
      <c r="K622" s="220"/>
      <c r="L622" s="220"/>
      <c r="M622" s="220"/>
    </row>
    <row r="623" spans="1:13">
      <c r="A623" s="153"/>
      <c r="B623" s="230"/>
      <c r="C623" s="132"/>
      <c r="D623" s="221"/>
      <c r="E623" s="132"/>
      <c r="F623" s="980"/>
      <c r="G623" s="987"/>
      <c r="H623" s="1352"/>
      <c r="I623" s="220"/>
      <c r="J623" s="220"/>
      <c r="K623" s="220"/>
      <c r="L623" s="220"/>
      <c r="M623" s="220"/>
    </row>
    <row r="624" spans="1:13">
      <c r="A624" s="153"/>
      <c r="B624" s="1344"/>
      <c r="C624" s="132"/>
      <c r="D624" s="221"/>
      <c r="E624" s="132"/>
      <c r="F624" s="980"/>
      <c r="G624" s="987"/>
      <c r="H624" s="1352"/>
      <c r="I624" s="220"/>
      <c r="J624" s="220"/>
      <c r="K624" s="220"/>
      <c r="L624" s="220"/>
      <c r="M624" s="220"/>
    </row>
    <row r="625" spans="1:13">
      <c r="A625" s="153"/>
      <c r="B625" s="1344"/>
      <c r="C625" s="132"/>
      <c r="D625" s="221"/>
      <c r="E625" s="132"/>
      <c r="F625" s="980"/>
      <c r="G625" s="987"/>
      <c r="H625" s="1352"/>
      <c r="I625" s="220"/>
      <c r="J625" s="220"/>
      <c r="K625" s="220"/>
      <c r="L625" s="220"/>
      <c r="M625" s="220"/>
    </row>
    <row r="626" spans="1:13">
      <c r="A626" s="153"/>
      <c r="B626" s="1344"/>
      <c r="C626" s="132"/>
      <c r="D626" s="221"/>
      <c r="E626" s="132"/>
      <c r="F626" s="980"/>
      <c r="G626" s="987"/>
      <c r="H626" s="1352"/>
      <c r="I626" s="220"/>
      <c r="J626" s="220"/>
      <c r="K626" s="220"/>
      <c r="L626" s="220"/>
      <c r="M626" s="220"/>
    </row>
    <row r="627" spans="1:13">
      <c r="A627" s="153"/>
      <c r="B627" s="1344"/>
      <c r="C627" s="132"/>
      <c r="D627" s="221"/>
      <c r="E627" s="132"/>
      <c r="F627" s="980"/>
      <c r="G627" s="987"/>
      <c r="H627" s="1352"/>
      <c r="I627" s="220"/>
      <c r="J627" s="220"/>
      <c r="K627" s="220"/>
      <c r="L627" s="220"/>
      <c r="M627" s="220"/>
    </row>
    <row r="628" spans="1:13">
      <c r="A628" s="153"/>
      <c r="B628" s="230"/>
      <c r="C628" s="132"/>
      <c r="D628" s="221"/>
      <c r="E628" s="132"/>
      <c r="F628" s="980"/>
      <c r="G628" s="987"/>
      <c r="H628" s="1352"/>
      <c r="I628" s="220"/>
      <c r="J628" s="220"/>
      <c r="K628" s="220"/>
      <c r="L628" s="220"/>
      <c r="M628" s="220"/>
    </row>
    <row r="629" spans="1:13">
      <c r="A629" s="153"/>
      <c r="B629" s="1332"/>
      <c r="C629" s="132"/>
      <c r="D629" s="221"/>
      <c r="E629" s="132"/>
      <c r="F629" s="980"/>
      <c r="G629" s="987"/>
      <c r="H629" s="1352"/>
      <c r="I629" s="220"/>
      <c r="J629" s="220"/>
      <c r="K629" s="220"/>
      <c r="L629" s="220"/>
      <c r="M629" s="220"/>
    </row>
    <row r="630" spans="1:13">
      <c r="A630" s="153"/>
      <c r="B630" s="230"/>
      <c r="C630" s="132"/>
      <c r="D630" s="221"/>
      <c r="E630" s="132"/>
      <c r="F630" s="980"/>
      <c r="G630" s="987"/>
      <c r="H630" s="1352"/>
      <c r="I630" s="220"/>
      <c r="J630" s="220"/>
      <c r="K630" s="220"/>
      <c r="L630" s="220"/>
      <c r="M630" s="220"/>
    </row>
    <row r="631" spans="1:13">
      <c r="A631" s="153"/>
      <c r="B631" s="230"/>
      <c r="C631" s="132"/>
      <c r="D631" s="221"/>
      <c r="E631" s="132"/>
      <c r="F631" s="980"/>
      <c r="G631" s="987"/>
      <c r="H631" s="1352"/>
      <c r="I631" s="220"/>
      <c r="J631" s="220"/>
      <c r="K631" s="220"/>
      <c r="L631" s="220"/>
      <c r="M631" s="220"/>
    </row>
    <row r="632" spans="1:13">
      <c r="A632" s="153"/>
      <c r="B632" s="1344"/>
      <c r="C632" s="1085"/>
      <c r="D632" s="231"/>
      <c r="E632" s="1085"/>
      <c r="F632" s="962"/>
      <c r="G632" s="962"/>
      <c r="H632" s="1315"/>
      <c r="I632" s="220"/>
      <c r="J632" s="220"/>
      <c r="K632" s="220"/>
      <c r="L632" s="220"/>
      <c r="M632" s="220"/>
    </row>
    <row r="633" spans="1:13">
      <c r="A633" s="153"/>
      <c r="B633" s="230"/>
      <c r="C633" s="132"/>
      <c r="D633" s="221"/>
      <c r="E633" s="132"/>
      <c r="F633" s="980"/>
      <c r="G633" s="987"/>
      <c r="H633" s="1352"/>
      <c r="I633" s="220"/>
      <c r="J633" s="220"/>
      <c r="K633" s="220"/>
      <c r="L633" s="220"/>
      <c r="M633" s="220"/>
    </row>
    <row r="634" spans="1:13">
      <c r="A634" s="153"/>
      <c r="B634" s="1344"/>
      <c r="C634" s="132"/>
      <c r="D634" s="221"/>
      <c r="E634" s="132"/>
      <c r="F634" s="980"/>
      <c r="G634" s="987"/>
      <c r="H634" s="1352"/>
      <c r="I634" s="220"/>
      <c r="J634" s="220"/>
      <c r="K634" s="220"/>
      <c r="L634" s="220"/>
      <c r="M634" s="220"/>
    </row>
    <row r="635" spans="1:13">
      <c r="A635" s="153"/>
      <c r="B635" s="1344"/>
      <c r="C635" s="132"/>
      <c r="D635" s="221"/>
      <c r="E635" s="132"/>
      <c r="F635" s="980"/>
      <c r="G635" s="987"/>
      <c r="H635" s="1352"/>
      <c r="I635" s="220"/>
      <c r="J635" s="220"/>
      <c r="K635" s="220"/>
      <c r="L635" s="220"/>
      <c r="M635" s="220"/>
    </row>
    <row r="636" spans="1:13">
      <c r="A636" s="153"/>
      <c r="B636" s="1344"/>
      <c r="C636" s="132"/>
      <c r="D636" s="221"/>
      <c r="E636" s="132"/>
      <c r="F636" s="980"/>
      <c r="G636" s="987"/>
      <c r="H636" s="1352"/>
      <c r="I636" s="220"/>
      <c r="J636" s="220"/>
      <c r="K636" s="220"/>
      <c r="L636" s="220"/>
      <c r="M636" s="220"/>
    </row>
    <row r="637" spans="1:13">
      <c r="A637" s="153"/>
      <c r="B637" s="1344"/>
      <c r="C637" s="132"/>
      <c r="D637" s="221"/>
      <c r="E637" s="132"/>
      <c r="F637" s="980"/>
      <c r="G637" s="987"/>
      <c r="H637" s="1352"/>
      <c r="I637" s="220"/>
      <c r="J637" s="220"/>
      <c r="K637" s="220"/>
      <c r="L637" s="220"/>
      <c r="M637" s="220"/>
    </row>
    <row r="638" spans="1:13">
      <c r="A638" s="153"/>
      <c r="B638" s="230"/>
      <c r="C638" s="132"/>
      <c r="D638" s="221"/>
      <c r="E638" s="132"/>
      <c r="F638" s="980"/>
      <c r="G638" s="987"/>
      <c r="H638" s="1352"/>
      <c r="I638" s="220"/>
      <c r="J638" s="220"/>
      <c r="K638" s="220"/>
      <c r="L638" s="220"/>
      <c r="M638" s="220"/>
    </row>
    <row r="639" spans="1:13">
      <c r="A639" s="153"/>
      <c r="B639" s="1332"/>
      <c r="C639" s="132"/>
      <c r="D639" s="221"/>
      <c r="E639" s="132"/>
      <c r="F639" s="980"/>
      <c r="G639" s="987"/>
      <c r="H639" s="1352"/>
      <c r="I639" s="220"/>
      <c r="J639" s="220"/>
      <c r="K639" s="220"/>
      <c r="L639" s="220"/>
      <c r="M639" s="220"/>
    </row>
    <row r="640" spans="1:13">
      <c r="A640" s="153"/>
      <c r="B640" s="1332"/>
      <c r="C640" s="132"/>
      <c r="D640" s="221"/>
      <c r="E640" s="132"/>
      <c r="F640" s="980"/>
      <c r="G640" s="987"/>
      <c r="H640" s="1352"/>
      <c r="I640" s="220"/>
      <c r="J640" s="220"/>
      <c r="K640" s="220"/>
      <c r="L640" s="220"/>
      <c r="M640" s="220"/>
    </row>
    <row r="641" spans="1:13">
      <c r="A641" s="153"/>
      <c r="B641" s="1332"/>
      <c r="C641" s="132"/>
      <c r="D641" s="221"/>
      <c r="E641" s="132"/>
      <c r="F641" s="980"/>
      <c r="G641" s="987"/>
      <c r="H641" s="1352"/>
      <c r="I641" s="220"/>
      <c r="J641" s="220"/>
      <c r="K641" s="220"/>
      <c r="L641" s="220"/>
      <c r="M641" s="220"/>
    </row>
    <row r="642" spans="1:13">
      <c r="A642" s="153"/>
      <c r="B642" s="230"/>
      <c r="C642" s="132"/>
      <c r="D642" s="221"/>
      <c r="E642" s="132"/>
      <c r="F642" s="980"/>
      <c r="G642" s="987"/>
      <c r="H642" s="1352"/>
      <c r="I642" s="220"/>
      <c r="J642" s="220"/>
      <c r="K642" s="220"/>
      <c r="L642" s="220"/>
      <c r="M642" s="220"/>
    </row>
    <row r="643" spans="1:13">
      <c r="A643" s="153"/>
      <c r="B643" s="1344"/>
      <c r="C643" s="1085"/>
      <c r="D643" s="231"/>
      <c r="E643" s="1085"/>
      <c r="F643" s="962"/>
      <c r="G643" s="962"/>
      <c r="H643" s="1315"/>
      <c r="I643" s="220"/>
      <c r="J643" s="220"/>
      <c r="K643" s="220"/>
      <c r="L643" s="220"/>
      <c r="M643" s="220"/>
    </row>
    <row r="644" spans="1:13">
      <c r="A644" s="153"/>
      <c r="B644" s="230"/>
      <c r="C644" s="132"/>
      <c r="D644" s="221"/>
      <c r="E644" s="132"/>
      <c r="F644" s="980"/>
      <c r="G644" s="987"/>
      <c r="H644" s="1352"/>
      <c r="I644" s="220"/>
      <c r="J644" s="220"/>
      <c r="K644" s="220"/>
      <c r="L644" s="220"/>
      <c r="M644" s="220"/>
    </row>
    <row r="645" spans="1:13">
      <c r="A645" s="153"/>
      <c r="B645" s="1344"/>
      <c r="C645" s="132"/>
      <c r="D645" s="221"/>
      <c r="E645" s="132"/>
      <c r="F645" s="980"/>
      <c r="G645" s="987"/>
      <c r="H645" s="1352"/>
      <c r="I645" s="220"/>
      <c r="J645" s="220"/>
      <c r="K645" s="220"/>
      <c r="L645" s="220"/>
      <c r="M645" s="220"/>
    </row>
    <row r="646" spans="1:13">
      <c r="A646" s="153"/>
      <c r="B646" s="1344"/>
      <c r="C646" s="132"/>
      <c r="D646" s="221"/>
      <c r="E646" s="132"/>
      <c r="F646" s="980"/>
      <c r="G646" s="987"/>
      <c r="H646" s="1352"/>
      <c r="I646" s="220"/>
      <c r="J646" s="220"/>
      <c r="K646" s="220"/>
      <c r="L646" s="220"/>
      <c r="M646" s="220"/>
    </row>
    <row r="647" spans="1:13">
      <c r="A647" s="153"/>
      <c r="B647" s="1344"/>
      <c r="C647" s="132"/>
      <c r="D647" s="221"/>
      <c r="E647" s="132"/>
      <c r="F647" s="980"/>
      <c r="G647" s="987"/>
      <c r="H647" s="1352"/>
      <c r="I647" s="220"/>
      <c r="J647" s="220"/>
      <c r="K647" s="220"/>
      <c r="L647" s="220"/>
      <c r="M647" s="220"/>
    </row>
    <row r="648" spans="1:13">
      <c r="A648" s="153"/>
      <c r="B648" s="1344"/>
      <c r="C648" s="132"/>
      <c r="D648" s="221"/>
      <c r="E648" s="132"/>
      <c r="F648" s="980"/>
      <c r="G648" s="987"/>
      <c r="H648" s="1352"/>
      <c r="I648" s="220"/>
      <c r="J648" s="220"/>
      <c r="K648" s="220"/>
      <c r="L648" s="220"/>
      <c r="M648" s="220"/>
    </row>
    <row r="649" spans="1:13">
      <c r="A649" s="153"/>
      <c r="B649" s="230"/>
      <c r="C649" s="132"/>
      <c r="D649" s="221"/>
      <c r="E649" s="132"/>
      <c r="F649" s="980"/>
      <c r="G649" s="987"/>
      <c r="H649" s="1352"/>
      <c r="I649" s="220"/>
      <c r="J649" s="220"/>
      <c r="K649" s="220"/>
      <c r="L649" s="220"/>
      <c r="M649" s="220"/>
    </row>
    <row r="650" spans="1:13">
      <c r="A650" s="153"/>
      <c r="B650" s="230"/>
      <c r="C650" s="132"/>
      <c r="D650" s="221"/>
      <c r="E650" s="132"/>
      <c r="F650" s="980"/>
      <c r="G650" s="987"/>
      <c r="H650" s="1352"/>
      <c r="I650" s="220"/>
      <c r="J650" s="220"/>
      <c r="K650" s="220"/>
      <c r="L650" s="220"/>
      <c r="M650" s="220"/>
    </row>
    <row r="651" spans="1:13">
      <c r="A651" s="153"/>
      <c r="B651" s="230"/>
      <c r="C651" s="132"/>
      <c r="D651" s="221"/>
      <c r="E651" s="132"/>
      <c r="F651" s="980"/>
      <c r="G651" s="987"/>
      <c r="H651" s="1352"/>
      <c r="I651" s="220"/>
      <c r="J651" s="220"/>
      <c r="K651" s="220"/>
      <c r="L651" s="220"/>
      <c r="M651" s="220"/>
    </row>
    <row r="652" spans="1:13">
      <c r="A652" s="153"/>
      <c r="B652" s="1332"/>
      <c r="C652" s="132"/>
      <c r="D652" s="221"/>
      <c r="E652" s="132"/>
      <c r="F652" s="980"/>
      <c r="G652" s="987"/>
      <c r="H652" s="1352"/>
      <c r="I652" s="220"/>
      <c r="J652" s="220"/>
      <c r="K652" s="220"/>
      <c r="L652" s="220"/>
      <c r="M652" s="220"/>
    </row>
    <row r="653" spans="1:13">
      <c r="A653" s="153"/>
      <c r="B653" s="230"/>
      <c r="C653" s="132"/>
      <c r="D653" s="221"/>
      <c r="E653" s="132"/>
      <c r="F653" s="980"/>
      <c r="G653" s="987"/>
      <c r="H653" s="1352"/>
      <c r="I653" s="220"/>
      <c r="J653" s="220"/>
      <c r="K653" s="220"/>
      <c r="L653" s="220"/>
      <c r="M653" s="220"/>
    </row>
    <row r="654" spans="1:13">
      <c r="A654" s="153"/>
      <c r="B654" s="1344"/>
      <c r="C654" s="1085"/>
      <c r="D654" s="231"/>
      <c r="E654" s="1085"/>
      <c r="F654" s="962"/>
      <c r="G654" s="962"/>
      <c r="H654" s="1315"/>
      <c r="I654" s="220"/>
      <c r="J654" s="220"/>
      <c r="K654" s="220"/>
      <c r="L654" s="220"/>
      <c r="M654" s="220"/>
    </row>
    <row r="655" spans="1:13">
      <c r="A655" s="153"/>
      <c r="B655" s="230"/>
      <c r="C655" s="132"/>
      <c r="D655" s="221"/>
      <c r="E655" s="132"/>
      <c r="F655" s="980"/>
      <c r="G655" s="987"/>
      <c r="H655" s="1352"/>
      <c r="I655" s="220"/>
      <c r="J655" s="220"/>
      <c r="K655" s="220"/>
      <c r="L655" s="220"/>
      <c r="M655" s="220"/>
    </row>
    <row r="656" spans="1:13">
      <c r="A656" s="153"/>
      <c r="B656" s="1344"/>
      <c r="C656" s="132"/>
      <c r="D656" s="221"/>
      <c r="E656" s="132"/>
      <c r="F656" s="980"/>
      <c r="G656" s="987"/>
      <c r="H656" s="1352"/>
      <c r="I656" s="220"/>
      <c r="J656" s="220"/>
      <c r="K656" s="220"/>
      <c r="L656" s="220"/>
      <c r="M656" s="220"/>
    </row>
    <row r="657" spans="1:13">
      <c r="A657" s="153"/>
      <c r="B657" s="1344"/>
      <c r="C657" s="132"/>
      <c r="D657" s="221"/>
      <c r="E657" s="132"/>
      <c r="F657" s="980"/>
      <c r="G657" s="987"/>
      <c r="H657" s="1352"/>
      <c r="I657" s="220"/>
      <c r="J657" s="220"/>
      <c r="K657" s="220"/>
      <c r="L657" s="220"/>
      <c r="M657" s="220"/>
    </row>
    <row r="658" spans="1:13">
      <c r="A658" s="153"/>
      <c r="B658" s="1344"/>
      <c r="C658" s="132"/>
      <c r="D658" s="221"/>
      <c r="E658" s="132"/>
      <c r="F658" s="980"/>
      <c r="G658" s="987"/>
      <c r="H658" s="1352"/>
      <c r="I658" s="220"/>
      <c r="J658" s="220"/>
      <c r="K658" s="220"/>
      <c r="L658" s="220"/>
      <c r="M658" s="220"/>
    </row>
    <row r="659" spans="1:13">
      <c r="A659" s="153"/>
      <c r="B659" s="1344"/>
      <c r="C659" s="132"/>
      <c r="D659" s="221"/>
      <c r="E659" s="132"/>
      <c r="F659" s="980"/>
      <c r="G659" s="987"/>
      <c r="H659" s="1352"/>
      <c r="I659" s="220"/>
      <c r="J659" s="220"/>
      <c r="K659" s="220"/>
      <c r="L659" s="220"/>
      <c r="M659" s="220"/>
    </row>
    <row r="660" spans="1:13">
      <c r="A660" s="153"/>
      <c r="B660" s="230"/>
      <c r="C660" s="132"/>
      <c r="D660" s="221"/>
      <c r="E660" s="132"/>
      <c r="F660" s="980"/>
      <c r="G660" s="987"/>
      <c r="H660" s="1352"/>
      <c r="I660" s="220"/>
      <c r="J660" s="220"/>
      <c r="K660" s="220"/>
      <c r="L660" s="220"/>
      <c r="M660" s="220"/>
    </row>
    <row r="661" spans="1:13">
      <c r="A661" s="153"/>
      <c r="B661" s="230"/>
      <c r="C661" s="132"/>
      <c r="D661" s="221"/>
      <c r="E661" s="132"/>
      <c r="F661" s="980"/>
      <c r="G661" s="987"/>
      <c r="H661" s="1352"/>
      <c r="I661" s="220"/>
      <c r="J661" s="220"/>
      <c r="K661" s="220"/>
      <c r="L661" s="220"/>
      <c r="M661" s="220"/>
    </row>
    <row r="662" spans="1:13">
      <c r="A662" s="153"/>
      <c r="B662" s="230"/>
      <c r="C662" s="132"/>
      <c r="D662" s="221"/>
      <c r="E662" s="132"/>
      <c r="F662" s="980"/>
      <c r="G662" s="987"/>
      <c r="H662" s="1352"/>
      <c r="I662" s="220"/>
      <c r="J662" s="220"/>
      <c r="K662" s="220"/>
      <c r="L662" s="220"/>
      <c r="M662" s="220"/>
    </row>
    <row r="663" spans="1:13">
      <c r="A663" s="153"/>
      <c r="B663" s="1332"/>
      <c r="C663" s="132"/>
      <c r="D663" s="221"/>
      <c r="E663" s="132"/>
      <c r="F663" s="980"/>
      <c r="G663" s="987"/>
      <c r="H663" s="1352"/>
      <c r="I663" s="220"/>
      <c r="J663" s="220"/>
      <c r="K663" s="220"/>
      <c r="L663" s="220"/>
      <c r="M663" s="220"/>
    </row>
    <row r="664" spans="1:13">
      <c r="A664" s="153"/>
      <c r="B664" s="230"/>
      <c r="C664" s="132"/>
      <c r="D664" s="221"/>
      <c r="E664" s="132"/>
      <c r="F664" s="980"/>
      <c r="G664" s="987"/>
      <c r="H664" s="1352"/>
      <c r="I664" s="220"/>
      <c r="J664" s="220"/>
      <c r="K664" s="220"/>
      <c r="L664" s="220"/>
      <c r="M664" s="220"/>
    </row>
    <row r="665" spans="1:13">
      <c r="A665" s="153"/>
      <c r="B665" s="1344"/>
      <c r="C665" s="1085"/>
      <c r="D665" s="231"/>
      <c r="E665" s="1085"/>
      <c r="F665" s="962"/>
      <c r="G665" s="962"/>
      <c r="H665" s="1315"/>
      <c r="I665" s="220"/>
      <c r="J665" s="220"/>
      <c r="K665" s="220"/>
      <c r="L665" s="220"/>
      <c r="M665" s="220"/>
    </row>
    <row r="666" spans="1:13">
      <c r="A666" s="153"/>
      <c r="B666" s="230"/>
      <c r="C666" s="132"/>
      <c r="D666" s="221"/>
      <c r="E666" s="132"/>
      <c r="F666" s="980"/>
      <c r="G666" s="987"/>
      <c r="H666" s="1352"/>
      <c r="I666" s="220"/>
      <c r="J666" s="220"/>
      <c r="K666" s="220"/>
      <c r="L666" s="220"/>
      <c r="M666" s="220"/>
    </row>
    <row r="667" spans="1:13">
      <c r="A667" s="153"/>
      <c r="B667" s="1344"/>
      <c r="C667" s="132"/>
      <c r="D667" s="221"/>
      <c r="E667" s="132"/>
      <c r="F667" s="980"/>
      <c r="G667" s="987"/>
      <c r="H667" s="1352"/>
      <c r="I667" s="220"/>
      <c r="J667" s="220"/>
      <c r="K667" s="220"/>
      <c r="L667" s="220"/>
      <c r="M667" s="220"/>
    </row>
    <row r="668" spans="1:13">
      <c r="A668" s="153"/>
      <c r="B668" s="1344"/>
      <c r="C668" s="132"/>
      <c r="D668" s="221"/>
      <c r="E668" s="132"/>
      <c r="F668" s="980"/>
      <c r="G668" s="987"/>
      <c r="H668" s="1352"/>
      <c r="I668" s="220"/>
      <c r="J668" s="220"/>
      <c r="K668" s="220"/>
      <c r="L668" s="220"/>
      <c r="M668" s="220"/>
    </row>
    <row r="669" spans="1:13">
      <c r="A669" s="153"/>
      <c r="B669" s="1344"/>
      <c r="C669" s="132"/>
      <c r="D669" s="221"/>
      <c r="E669" s="132"/>
      <c r="F669" s="980"/>
      <c r="G669" s="987"/>
      <c r="H669" s="1352"/>
      <c r="I669" s="220"/>
      <c r="J669" s="220"/>
      <c r="K669" s="220"/>
      <c r="L669" s="220"/>
      <c r="M669" s="220"/>
    </row>
    <row r="670" spans="1:13">
      <c r="A670" s="153"/>
      <c r="B670" s="1344"/>
      <c r="C670" s="132"/>
      <c r="D670" s="221"/>
      <c r="E670" s="132"/>
      <c r="F670" s="980"/>
      <c r="G670" s="987"/>
      <c r="H670" s="1352"/>
      <c r="I670" s="220"/>
      <c r="J670" s="220"/>
      <c r="K670" s="220"/>
      <c r="L670" s="220"/>
      <c r="M670" s="220"/>
    </row>
    <row r="671" spans="1:13">
      <c r="A671" s="153"/>
      <c r="B671" s="230"/>
      <c r="C671" s="132"/>
      <c r="D671" s="221"/>
      <c r="E671" s="132"/>
      <c r="F671" s="980"/>
      <c r="G671" s="987"/>
      <c r="H671" s="1352"/>
      <c r="I671" s="220"/>
      <c r="J671" s="220"/>
      <c r="K671" s="220"/>
      <c r="L671" s="220"/>
      <c r="M671" s="220"/>
    </row>
    <row r="672" spans="1:13">
      <c r="A672" s="153"/>
      <c r="B672" s="230"/>
      <c r="C672" s="132"/>
      <c r="D672" s="221"/>
      <c r="E672" s="132"/>
      <c r="F672" s="980"/>
      <c r="G672" s="987"/>
      <c r="H672" s="1352"/>
      <c r="I672" s="220"/>
      <c r="J672" s="220"/>
      <c r="K672" s="220"/>
      <c r="L672" s="220"/>
      <c r="M672" s="220"/>
    </row>
    <row r="673" spans="1:13">
      <c r="A673" s="153"/>
      <c r="B673" s="230"/>
      <c r="C673" s="132"/>
      <c r="D673" s="221"/>
      <c r="E673" s="132"/>
      <c r="F673" s="980"/>
      <c r="G673" s="987"/>
      <c r="H673" s="1352"/>
      <c r="I673" s="220"/>
      <c r="J673" s="220"/>
      <c r="K673" s="220"/>
      <c r="L673" s="220"/>
      <c r="M673" s="220"/>
    </row>
    <row r="674" spans="1:13">
      <c r="A674" s="153"/>
      <c r="B674" s="1344"/>
      <c r="C674" s="1085"/>
      <c r="D674" s="231"/>
      <c r="E674" s="1085"/>
      <c r="F674" s="962"/>
      <c r="G674" s="962"/>
      <c r="H674" s="1315"/>
      <c r="I674" s="220"/>
      <c r="J674" s="220"/>
      <c r="K674" s="220"/>
      <c r="L674" s="220"/>
      <c r="M674" s="220"/>
    </row>
    <row r="675" spans="1:13">
      <c r="A675" s="153"/>
      <c r="B675" s="1344"/>
      <c r="C675" s="1085"/>
      <c r="D675" s="231"/>
      <c r="E675" s="1085"/>
      <c r="F675" s="962"/>
      <c r="G675" s="962"/>
      <c r="H675" s="1315"/>
      <c r="I675" s="220"/>
      <c r="J675" s="220"/>
      <c r="K675" s="220"/>
      <c r="L675" s="220"/>
      <c r="M675" s="220"/>
    </row>
    <row r="676" spans="1:13">
      <c r="A676" s="153"/>
      <c r="B676" s="1344"/>
      <c r="C676" s="1085"/>
      <c r="D676" s="231"/>
      <c r="E676" s="1085"/>
      <c r="F676" s="962"/>
      <c r="G676" s="962"/>
      <c r="H676" s="1315"/>
      <c r="I676" s="220"/>
      <c r="J676" s="220"/>
      <c r="K676" s="220"/>
      <c r="L676" s="220"/>
      <c r="M676" s="220"/>
    </row>
    <row r="677" spans="1:13">
      <c r="A677" s="153"/>
      <c r="B677" s="1344"/>
      <c r="C677" s="1085"/>
      <c r="D677" s="231"/>
      <c r="E677" s="1085"/>
      <c r="F677" s="962"/>
      <c r="G677" s="962"/>
      <c r="H677" s="1315"/>
      <c r="I677" s="220"/>
      <c r="J677" s="220"/>
      <c r="K677" s="220"/>
      <c r="L677" s="220"/>
      <c r="M677" s="220"/>
    </row>
    <row r="678" spans="1:13">
      <c r="A678" s="153"/>
      <c r="B678" s="1344"/>
      <c r="C678" s="1085"/>
      <c r="D678" s="231"/>
      <c r="E678" s="1085"/>
      <c r="F678" s="962"/>
      <c r="G678" s="962"/>
      <c r="H678" s="1315"/>
      <c r="I678" s="220"/>
      <c r="J678" s="220"/>
      <c r="K678" s="220"/>
      <c r="L678" s="220"/>
      <c r="M678" s="220"/>
    </row>
    <row r="679" spans="1:13">
      <c r="A679" s="153"/>
      <c r="B679" s="1344"/>
      <c r="C679" s="1085"/>
      <c r="D679" s="231"/>
      <c r="E679" s="1085"/>
      <c r="F679" s="962"/>
      <c r="G679" s="962"/>
      <c r="H679" s="1315"/>
      <c r="I679" s="220"/>
      <c r="J679" s="220"/>
      <c r="K679" s="220"/>
      <c r="L679" s="220"/>
      <c r="M679" s="220"/>
    </row>
    <row r="680" spans="1:13">
      <c r="A680" s="153"/>
      <c r="B680" s="230"/>
      <c r="C680" s="132"/>
      <c r="D680" s="221"/>
      <c r="E680" s="132"/>
      <c r="F680" s="980"/>
      <c r="G680" s="987"/>
      <c r="H680" s="1352"/>
      <c r="I680" s="220"/>
      <c r="J680" s="220"/>
      <c r="K680" s="220"/>
      <c r="L680" s="220"/>
      <c r="M680" s="220"/>
    </row>
    <row r="681" spans="1:13">
      <c r="A681" s="153"/>
      <c r="B681" s="230"/>
      <c r="C681" s="132"/>
      <c r="D681" s="221"/>
      <c r="E681" s="132"/>
      <c r="F681" s="980"/>
      <c r="G681" s="987"/>
      <c r="H681" s="1352"/>
      <c r="I681" s="220"/>
      <c r="J681" s="220"/>
      <c r="K681" s="220"/>
      <c r="L681" s="220"/>
      <c r="M681" s="220"/>
    </row>
    <row r="682" spans="1:13">
      <c r="A682" s="153"/>
      <c r="B682" s="230"/>
      <c r="C682" s="132"/>
      <c r="D682" s="221"/>
      <c r="E682" s="132"/>
      <c r="F682" s="980"/>
      <c r="G682" s="987"/>
      <c r="H682" s="1352"/>
      <c r="I682" s="220"/>
      <c r="J682" s="220"/>
      <c r="K682" s="220"/>
      <c r="L682" s="220"/>
      <c r="M682" s="220"/>
    </row>
    <row r="683" spans="1:13">
      <c r="A683" s="153"/>
      <c r="B683" s="230"/>
      <c r="C683" s="132"/>
      <c r="D683" s="221"/>
      <c r="E683" s="132"/>
      <c r="F683" s="980"/>
      <c r="G683" s="987"/>
      <c r="H683" s="1352"/>
      <c r="I683" s="220"/>
      <c r="J683" s="220"/>
      <c r="K683" s="220"/>
      <c r="L683" s="220"/>
      <c r="M683" s="220"/>
    </row>
    <row r="684" spans="1:13">
      <c r="A684" s="153"/>
      <c r="B684" s="1344"/>
      <c r="C684" s="1085"/>
      <c r="D684" s="231"/>
      <c r="E684" s="1085"/>
      <c r="F684" s="962"/>
      <c r="G684" s="962"/>
      <c r="H684" s="1315"/>
      <c r="I684" s="220"/>
      <c r="J684" s="220"/>
      <c r="K684" s="220"/>
      <c r="L684" s="220"/>
      <c r="M684" s="220"/>
    </row>
    <row r="685" spans="1:13">
      <c r="A685" s="153"/>
      <c r="B685" s="230"/>
      <c r="C685" s="132"/>
      <c r="D685" s="221"/>
      <c r="E685" s="132"/>
      <c r="F685" s="980"/>
      <c r="G685" s="987"/>
      <c r="H685" s="1352"/>
      <c r="I685" s="220"/>
      <c r="J685" s="220"/>
      <c r="K685" s="220"/>
      <c r="L685" s="220"/>
      <c r="M685" s="220"/>
    </row>
    <row r="686" spans="1:13">
      <c r="A686" s="153"/>
      <c r="B686" s="1344"/>
      <c r="C686" s="132"/>
      <c r="D686" s="221"/>
      <c r="E686" s="132"/>
      <c r="F686" s="980"/>
      <c r="G686" s="987"/>
      <c r="H686" s="1352"/>
      <c r="I686" s="220"/>
      <c r="J686" s="220"/>
      <c r="K686" s="220"/>
      <c r="L686" s="220"/>
      <c r="M686" s="220"/>
    </row>
    <row r="687" spans="1:13">
      <c r="A687" s="153"/>
      <c r="B687" s="1344"/>
      <c r="C687" s="132"/>
      <c r="D687" s="221"/>
      <c r="E687" s="132"/>
      <c r="F687" s="980"/>
      <c r="G687" s="987"/>
      <c r="H687" s="1352"/>
      <c r="I687" s="220"/>
      <c r="J687" s="220"/>
      <c r="K687" s="220"/>
      <c r="L687" s="220"/>
      <c r="M687" s="220"/>
    </row>
    <row r="688" spans="1:13">
      <c r="A688" s="153"/>
      <c r="B688" s="1344"/>
      <c r="C688" s="132"/>
      <c r="D688" s="221"/>
      <c r="E688" s="132"/>
      <c r="F688" s="980"/>
      <c r="G688" s="987"/>
      <c r="H688" s="1352"/>
      <c r="I688" s="220"/>
      <c r="J688" s="220"/>
      <c r="K688" s="220"/>
      <c r="L688" s="220"/>
      <c r="M688" s="220"/>
    </row>
    <row r="689" spans="1:13">
      <c r="A689" s="153"/>
      <c r="B689" s="1344"/>
      <c r="C689" s="132"/>
      <c r="D689" s="221"/>
      <c r="E689" s="132"/>
      <c r="F689" s="980"/>
      <c r="G689" s="987"/>
      <c r="H689" s="1352"/>
      <c r="I689" s="220"/>
      <c r="J689" s="220"/>
      <c r="K689" s="220"/>
      <c r="L689" s="220"/>
      <c r="M689" s="220"/>
    </row>
    <row r="690" spans="1:13">
      <c r="A690" s="153"/>
      <c r="B690" s="230"/>
      <c r="C690" s="132"/>
      <c r="D690" s="221"/>
      <c r="E690" s="132"/>
      <c r="F690" s="980"/>
      <c r="G690" s="987"/>
      <c r="H690" s="1352"/>
      <c r="I690" s="220"/>
      <c r="J690" s="220"/>
      <c r="K690" s="220"/>
      <c r="L690" s="220"/>
      <c r="M690" s="220"/>
    </row>
    <row r="691" spans="1:13">
      <c r="A691" s="153"/>
      <c r="B691" s="230"/>
      <c r="C691" s="132"/>
      <c r="D691" s="221"/>
      <c r="E691" s="132"/>
      <c r="F691" s="980"/>
      <c r="G691" s="987"/>
      <c r="H691" s="1352"/>
      <c r="I691" s="220"/>
      <c r="J691" s="220"/>
      <c r="K691" s="220"/>
      <c r="L691" s="220"/>
      <c r="M691" s="220"/>
    </row>
    <row r="692" spans="1:13">
      <c r="A692" s="228"/>
      <c r="B692" s="228"/>
      <c r="C692" s="226"/>
      <c r="D692" s="226"/>
      <c r="E692" s="226"/>
      <c r="F692" s="226"/>
      <c r="G692" s="228"/>
      <c r="H692" s="227"/>
      <c r="I692" s="220"/>
      <c r="J692" s="220"/>
      <c r="K692" s="220"/>
      <c r="L692" s="220"/>
      <c r="M692" s="220"/>
    </row>
    <row r="693" spans="1:13">
      <c r="A693" s="153"/>
      <c r="B693" s="230"/>
      <c r="C693" s="132"/>
      <c r="D693" s="221"/>
      <c r="E693" s="132"/>
      <c r="F693" s="980"/>
      <c r="G693" s="987"/>
      <c r="H693" s="1352"/>
      <c r="I693" s="220"/>
      <c r="J693" s="220"/>
      <c r="K693" s="220"/>
      <c r="L693" s="220"/>
      <c r="M693" s="220"/>
    </row>
    <row r="694" spans="1:13">
      <c r="A694" s="153"/>
      <c r="B694" s="230"/>
      <c r="C694" s="132"/>
      <c r="D694" s="221"/>
      <c r="E694" s="132"/>
      <c r="F694" s="980"/>
      <c r="G694" s="987"/>
      <c r="H694" s="1352"/>
      <c r="I694" s="220"/>
      <c r="J694" s="220"/>
      <c r="K694" s="220"/>
      <c r="L694" s="220"/>
      <c r="M694" s="220"/>
    </row>
    <row r="695" spans="1:13">
      <c r="A695" s="153"/>
      <c r="B695" s="230"/>
      <c r="C695" s="132"/>
      <c r="D695" s="221"/>
      <c r="E695" s="132"/>
      <c r="F695" s="980"/>
      <c r="G695" s="987"/>
      <c r="H695" s="1352"/>
      <c r="I695" s="220"/>
      <c r="J695" s="220"/>
      <c r="K695" s="220"/>
      <c r="L695" s="220"/>
      <c r="M695" s="220"/>
    </row>
    <row r="696" spans="1:13">
      <c r="A696" s="153"/>
      <c r="B696" s="230"/>
      <c r="C696" s="132"/>
      <c r="D696" s="221"/>
      <c r="E696" s="132"/>
      <c r="F696" s="980"/>
      <c r="G696" s="987"/>
      <c r="H696" s="1352"/>
      <c r="I696" s="220"/>
      <c r="J696" s="220"/>
      <c r="K696" s="220"/>
      <c r="L696" s="220"/>
      <c r="M696" s="220"/>
    </row>
    <row r="697" spans="1:13">
      <c r="A697" s="228"/>
      <c r="B697" s="228"/>
      <c r="C697" s="226"/>
      <c r="D697" s="226"/>
      <c r="E697" s="226"/>
      <c r="F697" s="226"/>
      <c r="G697" s="226"/>
      <c r="H697" s="226"/>
      <c r="I697" s="220"/>
      <c r="J697" s="220"/>
      <c r="K697" s="220"/>
      <c r="L697" s="220"/>
      <c r="M697" s="220"/>
    </row>
    <row r="698" spans="1:13">
      <c r="A698" s="153"/>
      <c r="B698" s="230"/>
      <c r="C698" s="132"/>
      <c r="D698" s="221"/>
      <c r="E698" s="132"/>
      <c r="F698" s="980"/>
      <c r="G698" s="987"/>
      <c r="H698" s="1352"/>
      <c r="I698" s="220"/>
      <c r="J698" s="220"/>
      <c r="K698" s="220"/>
      <c r="L698" s="220"/>
      <c r="M698" s="220"/>
    </row>
    <row r="699" spans="1:13">
      <c r="A699" s="153"/>
      <c r="B699" s="230"/>
      <c r="C699" s="132"/>
      <c r="D699" s="221"/>
      <c r="E699" s="132"/>
      <c r="F699" s="240"/>
      <c r="G699" s="240"/>
      <c r="H699" s="1318"/>
      <c r="I699" s="220"/>
      <c r="J699" s="220"/>
      <c r="K699" s="220"/>
      <c r="L699" s="220"/>
      <c r="M699" s="220"/>
    </row>
    <row r="700" spans="1:13">
      <c r="A700" s="153"/>
      <c r="B700" s="230"/>
      <c r="C700" s="132"/>
      <c r="D700" s="221"/>
      <c r="E700" s="132"/>
      <c r="F700" s="240"/>
      <c r="G700" s="240"/>
      <c r="H700" s="1318"/>
      <c r="I700" s="220"/>
      <c r="J700" s="220"/>
      <c r="K700" s="220"/>
      <c r="L700" s="220"/>
      <c r="M700" s="220"/>
    </row>
    <row r="701" spans="1:13">
      <c r="A701" s="153"/>
      <c r="B701" s="230"/>
      <c r="C701" s="1333"/>
      <c r="D701" s="229"/>
      <c r="E701" s="1085"/>
      <c r="F701" s="962"/>
      <c r="G701" s="962"/>
      <c r="H701" s="1315"/>
      <c r="I701" s="220"/>
      <c r="J701" s="220"/>
      <c r="K701" s="220"/>
      <c r="L701" s="220"/>
      <c r="M701" s="220"/>
    </row>
    <row r="702" spans="1:13">
      <c r="A702" s="153"/>
      <c r="B702" s="230"/>
      <c r="C702" s="132"/>
      <c r="D702" s="221"/>
      <c r="E702" s="132"/>
      <c r="F702" s="980"/>
      <c r="G702" s="987"/>
      <c r="H702" s="1352"/>
      <c r="I702" s="220"/>
      <c r="J702" s="220"/>
      <c r="K702" s="220"/>
      <c r="L702" s="220"/>
      <c r="M702" s="220"/>
    </row>
    <row r="703" spans="1:13">
      <c r="A703" s="153"/>
      <c r="B703" s="230"/>
      <c r="C703" s="984"/>
      <c r="D703" s="984"/>
      <c r="E703" s="984"/>
      <c r="F703" s="984"/>
      <c r="G703" s="240"/>
      <c r="H703" s="1318"/>
      <c r="I703" s="220"/>
      <c r="J703" s="220"/>
      <c r="K703" s="220"/>
      <c r="L703" s="220"/>
      <c r="M703" s="220"/>
    </row>
    <row r="704" spans="1:13">
      <c r="A704" s="153"/>
      <c r="B704" s="230"/>
      <c r="C704" s="984"/>
      <c r="D704" s="984"/>
      <c r="E704" s="984"/>
      <c r="F704" s="984"/>
      <c r="G704" s="240"/>
      <c r="H704" s="1318"/>
      <c r="I704" s="220"/>
      <c r="J704" s="220"/>
      <c r="K704" s="222"/>
      <c r="L704" s="220"/>
      <c r="M704" s="220"/>
    </row>
    <row r="705" spans="1:13">
      <c r="A705" s="153"/>
      <c r="B705" s="230"/>
      <c r="C705" s="984"/>
      <c r="D705" s="984"/>
      <c r="E705" s="984"/>
      <c r="F705" s="984"/>
      <c r="G705" s="240"/>
      <c r="H705" s="1318"/>
      <c r="I705" s="220"/>
      <c r="J705" s="220"/>
      <c r="K705" s="222"/>
      <c r="L705" s="220"/>
      <c r="M705" s="220"/>
    </row>
    <row r="706" spans="1:13">
      <c r="A706" s="153"/>
      <c r="B706" s="230"/>
      <c r="C706" s="984"/>
      <c r="D706" s="984"/>
      <c r="E706" s="984"/>
      <c r="F706" s="984"/>
      <c r="G706" s="240"/>
      <c r="H706" s="1318"/>
      <c r="I706" s="220"/>
      <c r="J706" s="220"/>
      <c r="K706" s="220"/>
      <c r="L706" s="220"/>
      <c r="M706" s="220"/>
    </row>
    <row r="707" spans="1:13">
      <c r="A707" s="153"/>
      <c r="B707" s="230"/>
      <c r="C707" s="984"/>
      <c r="D707" s="984"/>
      <c r="E707" s="984"/>
      <c r="F707" s="984"/>
      <c r="G707" s="240"/>
      <c r="H707" s="1318"/>
      <c r="I707" s="220"/>
      <c r="J707" s="220"/>
      <c r="K707" s="220"/>
      <c r="L707" s="220"/>
      <c r="M707" s="220"/>
    </row>
    <row r="708" spans="1:13">
      <c r="A708" s="153"/>
      <c r="B708" s="230"/>
      <c r="C708" s="984"/>
      <c r="D708" s="984"/>
      <c r="E708" s="984"/>
      <c r="F708" s="984"/>
      <c r="G708" s="240"/>
      <c r="H708" s="1318"/>
      <c r="I708" s="220"/>
      <c r="J708" s="220"/>
      <c r="K708" s="220"/>
      <c r="L708" s="220"/>
      <c r="M708" s="220"/>
    </row>
    <row r="709" spans="1:13">
      <c r="A709" s="153"/>
      <c r="B709" s="1344"/>
      <c r="C709" s="1333"/>
      <c r="D709" s="229"/>
      <c r="E709" s="1085"/>
      <c r="F709" s="962"/>
      <c r="G709" s="962"/>
      <c r="H709" s="1315"/>
      <c r="I709" s="220"/>
      <c r="J709" s="220"/>
      <c r="K709" s="220"/>
      <c r="L709" s="220"/>
      <c r="M709" s="220"/>
    </row>
    <row r="710" spans="1:13">
      <c r="A710" s="153"/>
      <c r="B710" s="230"/>
      <c r="C710" s="132"/>
      <c r="D710" s="221"/>
      <c r="E710" s="132"/>
      <c r="F710" s="240"/>
      <c r="G710" s="240"/>
      <c r="H710" s="1318"/>
      <c r="I710" s="220"/>
      <c r="J710" s="220"/>
      <c r="K710" s="220"/>
      <c r="L710" s="220"/>
      <c r="M710" s="220"/>
    </row>
    <row r="711" spans="1:13">
      <c r="A711" s="153"/>
      <c r="B711" s="1344"/>
      <c r="C711" s="132"/>
      <c r="D711" s="221"/>
      <c r="E711" s="132"/>
      <c r="F711" s="240"/>
      <c r="G711" s="240"/>
      <c r="H711" s="1318"/>
      <c r="I711" s="220"/>
      <c r="J711" s="220"/>
      <c r="K711" s="220"/>
      <c r="L711" s="220"/>
      <c r="M711" s="220"/>
    </row>
    <row r="712" spans="1:13">
      <c r="A712" s="153"/>
      <c r="B712" s="1344"/>
      <c r="C712" s="132"/>
      <c r="D712" s="221"/>
      <c r="E712" s="132"/>
      <c r="F712" s="240"/>
      <c r="G712" s="240"/>
      <c r="H712" s="1318"/>
      <c r="I712" s="220"/>
      <c r="J712" s="220"/>
      <c r="K712" s="220"/>
      <c r="L712" s="220"/>
      <c r="M712" s="220"/>
    </row>
    <row r="713" spans="1:13">
      <c r="A713" s="153"/>
      <c r="B713" s="1344"/>
      <c r="C713" s="132"/>
      <c r="D713" s="221"/>
      <c r="E713" s="132"/>
      <c r="F713" s="240"/>
      <c r="G713" s="240"/>
      <c r="H713" s="1318"/>
      <c r="I713" s="220"/>
      <c r="J713" s="220"/>
      <c r="K713" s="220"/>
      <c r="L713" s="220"/>
      <c r="M713" s="220"/>
    </row>
    <row r="714" spans="1:13">
      <c r="A714" s="153"/>
      <c r="B714" s="1344"/>
      <c r="C714" s="132"/>
      <c r="D714" s="221"/>
      <c r="E714" s="132"/>
      <c r="F714" s="240"/>
      <c r="G714" s="240"/>
      <c r="H714" s="1318"/>
      <c r="I714" s="220"/>
      <c r="J714" s="220"/>
      <c r="K714" s="220"/>
      <c r="L714" s="220"/>
      <c r="M714" s="220"/>
    </row>
    <row r="715" spans="1:13">
      <c r="A715" s="153"/>
      <c r="B715" s="230"/>
      <c r="C715" s="132"/>
      <c r="D715" s="221"/>
      <c r="E715" s="132"/>
      <c r="F715" s="240"/>
      <c r="G715" s="240"/>
      <c r="H715" s="1318"/>
      <c r="I715" s="220"/>
      <c r="J715" s="220"/>
      <c r="K715" s="220"/>
      <c r="L715" s="220"/>
      <c r="M715" s="220"/>
    </row>
    <row r="716" spans="1:13">
      <c r="A716" s="153"/>
      <c r="B716" s="230"/>
      <c r="C716" s="132"/>
      <c r="D716" s="221"/>
      <c r="E716" s="132"/>
      <c r="F716" s="240"/>
      <c r="G716" s="240"/>
      <c r="H716" s="1318"/>
      <c r="I716" s="220"/>
      <c r="J716" s="220"/>
      <c r="K716" s="220"/>
      <c r="L716" s="220"/>
      <c r="M716" s="220"/>
    </row>
    <row r="717" spans="1:13">
      <c r="A717" s="153"/>
      <c r="B717" s="230"/>
      <c r="C717" s="132"/>
      <c r="D717" s="221"/>
      <c r="E717" s="132"/>
      <c r="F717" s="240"/>
      <c r="G717" s="240"/>
      <c r="H717" s="1318"/>
      <c r="I717" s="220"/>
      <c r="J717" s="220"/>
      <c r="K717" s="220"/>
      <c r="L717" s="220"/>
      <c r="M717" s="220"/>
    </row>
    <row r="718" spans="1:13">
      <c r="A718" s="153"/>
      <c r="B718" s="230"/>
      <c r="C718" s="132"/>
      <c r="D718" s="221"/>
      <c r="E718" s="132"/>
      <c r="F718" s="240"/>
      <c r="G718" s="240"/>
      <c r="H718" s="1318"/>
      <c r="I718" s="220"/>
      <c r="J718" s="220"/>
      <c r="K718" s="220"/>
      <c r="L718" s="220"/>
      <c r="M718" s="220"/>
    </row>
    <row r="719" spans="1:13">
      <c r="A719" s="153"/>
      <c r="B719" s="230"/>
      <c r="C719" s="984"/>
      <c r="D719" s="984"/>
      <c r="E719" s="984"/>
      <c r="F719" s="240"/>
      <c r="G719" s="240"/>
      <c r="H719" s="1318"/>
      <c r="I719" s="220"/>
      <c r="J719" s="220"/>
      <c r="K719" s="220"/>
      <c r="L719" s="220"/>
      <c r="M719" s="220"/>
    </row>
    <row r="720" spans="1:13">
      <c r="A720" s="153"/>
      <c r="B720" s="230"/>
      <c r="C720" s="1333"/>
      <c r="D720" s="229"/>
      <c r="E720" s="1085"/>
      <c r="F720" s="962"/>
      <c r="G720" s="962"/>
      <c r="H720" s="1315"/>
      <c r="I720" s="220"/>
      <c r="J720" s="220"/>
      <c r="K720" s="220"/>
      <c r="L720" s="220"/>
      <c r="M720" s="220"/>
    </row>
    <row r="721" spans="1:13">
      <c r="A721" s="153"/>
      <c r="B721" s="230"/>
      <c r="C721" s="132"/>
      <c r="D721" s="221"/>
      <c r="E721" s="132"/>
      <c r="F721" s="240"/>
      <c r="G721" s="240"/>
      <c r="H721" s="1318"/>
      <c r="I721" s="220"/>
      <c r="J721" s="220"/>
      <c r="K721" s="220"/>
      <c r="L721" s="220"/>
      <c r="M721" s="220"/>
    </row>
    <row r="722" spans="1:13">
      <c r="A722" s="153"/>
      <c r="B722" s="1344"/>
      <c r="C722" s="132"/>
      <c r="D722" s="221"/>
      <c r="E722" s="132"/>
      <c r="F722" s="240"/>
      <c r="G722" s="240"/>
      <c r="H722" s="1318"/>
      <c r="I722" s="220"/>
      <c r="J722" s="220"/>
      <c r="K722" s="220"/>
      <c r="L722" s="220"/>
      <c r="M722" s="220"/>
    </row>
    <row r="723" spans="1:13">
      <c r="A723" s="153"/>
      <c r="B723" s="1344"/>
      <c r="C723" s="132"/>
      <c r="D723" s="221"/>
      <c r="E723" s="132"/>
      <c r="F723" s="240"/>
      <c r="G723" s="240"/>
      <c r="H723" s="1318"/>
      <c r="I723" s="220"/>
      <c r="J723" s="220"/>
      <c r="K723" s="220"/>
      <c r="L723" s="220"/>
      <c r="M723" s="220"/>
    </row>
    <row r="724" spans="1:13">
      <c r="A724" s="153"/>
      <c r="B724" s="1344"/>
      <c r="C724" s="132"/>
      <c r="D724" s="221"/>
      <c r="E724" s="132"/>
      <c r="F724" s="240"/>
      <c r="G724" s="240"/>
      <c r="H724" s="1318"/>
      <c r="I724" s="220"/>
      <c r="J724" s="220"/>
      <c r="K724" s="220"/>
      <c r="L724" s="220"/>
      <c r="M724" s="220"/>
    </row>
    <row r="725" spans="1:13">
      <c r="A725" s="153"/>
      <c r="B725" s="1344"/>
      <c r="C725" s="132"/>
      <c r="D725" s="221"/>
      <c r="E725" s="132"/>
      <c r="F725" s="240"/>
      <c r="G725" s="240"/>
      <c r="H725" s="1318"/>
      <c r="I725" s="220"/>
      <c r="J725" s="220"/>
      <c r="K725" s="220"/>
      <c r="L725" s="220"/>
      <c r="M725" s="220"/>
    </row>
    <row r="726" spans="1:13">
      <c r="A726" s="153"/>
      <c r="B726" s="230"/>
      <c r="C726" s="132"/>
      <c r="D726" s="221"/>
      <c r="E726" s="132"/>
      <c r="F726" s="240"/>
      <c r="G726" s="240"/>
      <c r="H726" s="1318"/>
      <c r="I726" s="220"/>
      <c r="J726" s="220"/>
      <c r="K726" s="220"/>
      <c r="L726" s="220"/>
      <c r="M726" s="220"/>
    </row>
    <row r="727" spans="1:13">
      <c r="A727" s="153"/>
      <c r="B727" s="232"/>
      <c r="C727" s="132"/>
      <c r="D727" s="221"/>
      <c r="E727" s="132"/>
      <c r="F727" s="240"/>
      <c r="G727" s="240"/>
      <c r="H727" s="1318"/>
      <c r="I727" s="220"/>
      <c r="J727" s="220"/>
      <c r="K727" s="220"/>
      <c r="L727" s="220"/>
      <c r="M727" s="220"/>
    </row>
    <row r="728" spans="1:13">
      <c r="A728" s="153"/>
      <c r="B728" s="232"/>
      <c r="C728" s="132"/>
      <c r="D728" s="221"/>
      <c r="E728" s="132"/>
      <c r="F728" s="240"/>
      <c r="G728" s="240"/>
      <c r="H728" s="1318"/>
      <c r="I728" s="220"/>
      <c r="J728" s="220"/>
      <c r="K728" s="220"/>
      <c r="L728" s="220"/>
      <c r="M728" s="220"/>
    </row>
    <row r="729" spans="1:13">
      <c r="A729" s="153"/>
      <c r="B729" s="232"/>
      <c r="C729" s="1333"/>
      <c r="D729" s="229"/>
      <c r="E729" s="1085"/>
      <c r="F729" s="962"/>
      <c r="G729" s="962"/>
      <c r="H729" s="1315"/>
      <c r="I729" s="220"/>
      <c r="J729" s="220"/>
      <c r="K729" s="220"/>
      <c r="L729" s="220"/>
      <c r="M729" s="220"/>
    </row>
    <row r="730" spans="1:13">
      <c r="A730" s="153"/>
      <c r="B730" s="230"/>
      <c r="C730" s="132"/>
      <c r="D730" s="221"/>
      <c r="E730" s="132"/>
      <c r="F730" s="240"/>
      <c r="G730" s="240"/>
      <c r="H730" s="1318"/>
      <c r="I730" s="220"/>
      <c r="J730" s="220"/>
      <c r="K730" s="220"/>
      <c r="L730" s="220"/>
      <c r="M730" s="220"/>
    </row>
    <row r="731" spans="1:13">
      <c r="A731" s="1375"/>
      <c r="B731" s="230"/>
      <c r="C731" s="132"/>
      <c r="D731" s="221"/>
      <c r="E731" s="132"/>
      <c r="F731" s="240"/>
      <c r="G731" s="240"/>
      <c r="H731" s="1318"/>
      <c r="I731" s="220"/>
      <c r="J731" s="220"/>
      <c r="K731" s="220"/>
      <c r="L731" s="220"/>
      <c r="M731" s="220"/>
    </row>
    <row r="732" spans="1:13">
      <c r="A732" s="1321"/>
      <c r="B732" s="230"/>
      <c r="C732" s="132"/>
      <c r="D732" s="221"/>
      <c r="E732" s="132"/>
      <c r="F732" s="240"/>
      <c r="G732" s="240"/>
      <c r="H732" s="1318"/>
      <c r="I732" s="220"/>
      <c r="J732" s="220"/>
      <c r="K732" s="220"/>
      <c r="L732" s="220"/>
      <c r="M732" s="220"/>
    </row>
    <row r="733" spans="1:13">
      <c r="A733" s="1321"/>
      <c r="B733" s="230"/>
      <c r="C733" s="132"/>
      <c r="D733" s="221"/>
      <c r="E733" s="132"/>
      <c r="F733" s="240"/>
      <c r="G733" s="240"/>
      <c r="H733" s="1318"/>
      <c r="I733" s="220"/>
      <c r="J733" s="220"/>
      <c r="K733" s="220"/>
      <c r="L733" s="220"/>
      <c r="M733" s="220"/>
    </row>
    <row r="734" spans="1:13">
      <c r="A734" s="1321"/>
      <c r="B734" s="230"/>
      <c r="C734" s="132"/>
      <c r="D734" s="221"/>
      <c r="E734" s="132"/>
      <c r="F734" s="240"/>
      <c r="G734" s="240"/>
      <c r="H734" s="1318"/>
      <c r="I734" s="220"/>
      <c r="J734" s="220"/>
      <c r="K734" s="220"/>
      <c r="L734" s="220"/>
      <c r="M734" s="220"/>
    </row>
    <row r="735" spans="1:13">
      <c r="A735" s="1321"/>
      <c r="B735" s="230"/>
      <c r="C735" s="1085"/>
      <c r="D735" s="231"/>
      <c r="E735" s="1085"/>
      <c r="F735" s="962"/>
      <c r="G735" s="962"/>
      <c r="H735" s="1315"/>
      <c r="I735" s="220"/>
      <c r="J735" s="220"/>
      <c r="K735" s="220"/>
      <c r="L735" s="220"/>
      <c r="M735" s="220"/>
    </row>
    <row r="736" spans="1:13">
      <c r="A736" s="153"/>
      <c r="B736" s="230"/>
      <c r="C736" s="132"/>
      <c r="D736" s="221"/>
      <c r="E736" s="132"/>
      <c r="F736" s="240"/>
      <c r="G736" s="240"/>
      <c r="H736" s="1318"/>
      <c r="I736" s="220"/>
      <c r="J736" s="220"/>
      <c r="K736" s="220"/>
      <c r="L736" s="220"/>
      <c r="M736" s="220"/>
    </row>
    <row r="737" spans="1:13">
      <c r="A737" s="1375"/>
      <c r="B737" s="230"/>
      <c r="C737" s="132"/>
      <c r="D737" s="221"/>
      <c r="E737" s="132"/>
      <c r="F737" s="240"/>
      <c r="G737" s="240"/>
      <c r="H737" s="1318"/>
      <c r="I737" s="220"/>
      <c r="J737" s="220"/>
      <c r="K737" s="220"/>
      <c r="L737" s="220"/>
      <c r="M737" s="220"/>
    </row>
    <row r="738" spans="1:13">
      <c r="A738" s="1321"/>
      <c r="B738" s="1344"/>
      <c r="C738" s="132"/>
      <c r="D738" s="221"/>
      <c r="E738" s="132"/>
      <c r="F738" s="240"/>
      <c r="G738" s="240"/>
      <c r="H738" s="1318"/>
      <c r="I738" s="220"/>
      <c r="J738" s="220"/>
      <c r="K738" s="220"/>
      <c r="L738" s="220"/>
      <c r="M738" s="220"/>
    </row>
    <row r="739" spans="1:13">
      <c r="A739" s="1321"/>
      <c r="B739" s="1344"/>
      <c r="C739" s="132"/>
      <c r="D739" s="221"/>
      <c r="E739" s="132"/>
      <c r="F739" s="240"/>
      <c r="G739" s="240"/>
      <c r="H739" s="1318"/>
      <c r="I739" s="220"/>
      <c r="J739" s="220"/>
      <c r="K739" s="220"/>
      <c r="L739" s="220"/>
      <c r="M739" s="220"/>
    </row>
    <row r="740" spans="1:13">
      <c r="A740" s="1321"/>
      <c r="B740" s="230"/>
      <c r="C740" s="132"/>
      <c r="D740" s="221"/>
      <c r="E740" s="132"/>
      <c r="F740" s="240"/>
      <c r="G740" s="240"/>
      <c r="H740" s="1318"/>
      <c r="I740" s="220"/>
      <c r="J740" s="220"/>
      <c r="K740" s="220"/>
      <c r="L740" s="220"/>
      <c r="M740" s="220"/>
    </row>
    <row r="741" spans="1:13">
      <c r="A741" s="1321"/>
      <c r="B741" s="1344"/>
      <c r="C741" s="1333"/>
      <c r="D741" s="229"/>
      <c r="E741" s="1085"/>
      <c r="F741" s="962"/>
      <c r="G741" s="962"/>
      <c r="H741" s="1315"/>
      <c r="I741" s="220"/>
      <c r="J741" s="220"/>
      <c r="K741" s="220"/>
      <c r="L741" s="220"/>
      <c r="M741" s="220"/>
    </row>
    <row r="742" spans="1:13">
      <c r="A742" s="1321"/>
      <c r="B742" s="1344"/>
      <c r="C742" s="1333"/>
      <c r="D742" s="229"/>
      <c r="E742" s="1085"/>
      <c r="F742" s="962"/>
      <c r="G742" s="962"/>
      <c r="H742" s="1315"/>
      <c r="I742" s="220"/>
      <c r="J742" s="220"/>
      <c r="K742" s="220"/>
      <c r="L742" s="220"/>
      <c r="M742" s="220"/>
    </row>
    <row r="743" spans="1:13">
      <c r="A743" s="1321"/>
      <c r="B743" s="1344"/>
      <c r="C743" s="1333"/>
      <c r="D743" s="229"/>
      <c r="E743" s="1085"/>
      <c r="F743" s="962"/>
      <c r="G743" s="962"/>
      <c r="H743" s="1315"/>
      <c r="I743" s="220"/>
      <c r="J743" s="220"/>
      <c r="K743" s="220"/>
      <c r="L743" s="220"/>
      <c r="M743" s="220"/>
    </row>
    <row r="744" spans="1:13">
      <c r="A744" s="1321"/>
      <c r="B744" s="1344"/>
      <c r="C744" s="1333"/>
      <c r="D744" s="229"/>
      <c r="E744" s="1085"/>
      <c r="F744" s="962"/>
      <c r="G744" s="962"/>
      <c r="H744" s="1315"/>
      <c r="I744" s="220"/>
      <c r="J744" s="220"/>
      <c r="K744" s="220"/>
      <c r="L744" s="220"/>
      <c r="M744" s="220"/>
    </row>
    <row r="745" spans="1:13">
      <c r="A745" s="1321"/>
      <c r="B745" s="1344"/>
      <c r="C745" s="1333"/>
      <c r="D745" s="229"/>
      <c r="E745" s="1085"/>
      <c r="F745" s="962"/>
      <c r="G745" s="962"/>
      <c r="H745" s="1315"/>
      <c r="I745" s="220"/>
      <c r="J745" s="220"/>
      <c r="K745" s="220"/>
      <c r="L745" s="220"/>
      <c r="M745" s="220"/>
    </row>
    <row r="746" spans="1:13">
      <c r="A746" s="1321"/>
      <c r="B746" s="1344"/>
      <c r="C746" s="1333"/>
      <c r="D746" s="229"/>
      <c r="E746" s="1085"/>
      <c r="F746" s="962"/>
      <c r="G746" s="962"/>
      <c r="H746" s="1315"/>
      <c r="I746" s="220"/>
      <c r="J746" s="220"/>
      <c r="K746" s="220"/>
      <c r="L746" s="220"/>
      <c r="M746" s="220"/>
    </row>
    <row r="747" spans="1:13">
      <c r="A747" s="1321"/>
      <c r="B747" s="1344"/>
      <c r="C747" s="1333"/>
      <c r="D747" s="229"/>
      <c r="E747" s="1085"/>
      <c r="F747" s="962"/>
      <c r="G747" s="962"/>
      <c r="H747" s="1315"/>
      <c r="I747" s="220"/>
      <c r="J747" s="220"/>
      <c r="K747" s="220"/>
      <c r="L747" s="220"/>
      <c r="M747" s="220"/>
    </row>
    <row r="748" spans="1:13">
      <c r="A748" s="1375"/>
      <c r="B748" s="1344"/>
      <c r="C748" s="1333"/>
      <c r="D748" s="229"/>
      <c r="E748" s="1085"/>
      <c r="F748" s="962"/>
      <c r="G748" s="962"/>
      <c r="H748" s="1315"/>
      <c r="I748" s="220"/>
      <c r="J748" s="220"/>
      <c r="K748" s="220"/>
      <c r="L748" s="220"/>
      <c r="M748" s="220"/>
    </row>
    <row r="749" spans="1:13">
      <c r="A749" s="1375"/>
      <c r="B749" s="1344"/>
      <c r="C749" s="1333"/>
      <c r="D749" s="229"/>
      <c r="E749" s="1085"/>
      <c r="F749" s="962"/>
      <c r="G749" s="962"/>
      <c r="H749" s="1315"/>
      <c r="I749" s="220"/>
      <c r="J749" s="220"/>
      <c r="K749" s="220"/>
      <c r="L749" s="220"/>
      <c r="M749" s="220"/>
    </row>
    <row r="750" spans="1:13">
      <c r="A750" s="1321"/>
      <c r="B750" s="230"/>
      <c r="C750" s="1333"/>
      <c r="D750" s="229"/>
      <c r="E750" s="1085"/>
      <c r="F750" s="962"/>
      <c r="G750" s="962"/>
      <c r="H750" s="1315"/>
      <c r="I750" s="220"/>
      <c r="J750" s="220"/>
      <c r="K750" s="220"/>
      <c r="L750" s="220"/>
      <c r="M750" s="220"/>
    </row>
    <row r="751" spans="1:13">
      <c r="A751" s="1321"/>
      <c r="B751" s="1344"/>
      <c r="C751" s="1333"/>
      <c r="D751" s="229"/>
      <c r="E751" s="1085"/>
      <c r="F751" s="962"/>
      <c r="G751" s="962"/>
      <c r="H751" s="1315"/>
      <c r="I751" s="220"/>
      <c r="J751" s="220"/>
      <c r="K751" s="220"/>
      <c r="L751" s="220"/>
      <c r="M751" s="220"/>
    </row>
    <row r="752" spans="1:13">
      <c r="A752" s="1321"/>
      <c r="B752" s="1344"/>
      <c r="C752" s="1333"/>
      <c r="D752" s="229"/>
      <c r="E752" s="1085"/>
      <c r="F752" s="962"/>
      <c r="G752" s="962"/>
      <c r="H752" s="1315"/>
      <c r="I752" s="220"/>
      <c r="J752" s="220"/>
      <c r="K752" s="220"/>
      <c r="L752" s="220"/>
      <c r="M752" s="220"/>
    </row>
    <row r="753" spans="1:13">
      <c r="A753" s="1321"/>
      <c r="B753" s="1344"/>
      <c r="C753" s="1333"/>
      <c r="D753" s="229"/>
      <c r="E753" s="1085"/>
      <c r="F753" s="962"/>
      <c r="G753" s="962"/>
      <c r="H753" s="1315"/>
      <c r="I753" s="220"/>
      <c r="J753" s="220"/>
      <c r="K753" s="220"/>
      <c r="L753" s="220"/>
      <c r="M753" s="220"/>
    </row>
    <row r="754" spans="1:13">
      <c r="A754" s="1321"/>
      <c r="B754" s="1344"/>
      <c r="C754" s="1333"/>
      <c r="D754" s="229"/>
      <c r="E754" s="1085"/>
      <c r="F754" s="962"/>
      <c r="G754" s="962"/>
      <c r="H754" s="1315"/>
      <c r="I754" s="220"/>
      <c r="J754" s="220"/>
      <c r="K754" s="220"/>
      <c r="L754" s="220"/>
      <c r="M754" s="220"/>
    </row>
    <row r="755" spans="1:13">
      <c r="A755" s="1321"/>
      <c r="B755" s="1344"/>
      <c r="C755" s="1333"/>
      <c r="D755" s="229"/>
      <c r="E755" s="1085"/>
      <c r="F755" s="962"/>
      <c r="G755" s="962"/>
      <c r="H755" s="1315"/>
      <c r="I755" s="220"/>
      <c r="J755" s="220"/>
      <c r="K755" s="220"/>
      <c r="L755" s="220"/>
      <c r="M755" s="220"/>
    </row>
    <row r="756" spans="1:13">
      <c r="A756" s="228"/>
      <c r="B756" s="228"/>
      <c r="C756" s="226"/>
      <c r="D756" s="226"/>
      <c r="E756" s="226"/>
      <c r="F756" s="226"/>
      <c r="G756" s="228"/>
      <c r="H756" s="227"/>
      <c r="I756" s="220"/>
      <c r="J756" s="220"/>
      <c r="K756" s="220"/>
      <c r="L756" s="220"/>
      <c r="M756" s="220"/>
    </row>
    <row r="757" spans="1:13">
      <c r="A757" s="153"/>
      <c r="B757" s="230"/>
      <c r="C757" s="132"/>
      <c r="D757" s="221"/>
      <c r="E757" s="132"/>
      <c r="F757" s="240"/>
      <c r="G757" s="240"/>
      <c r="H757" s="1318"/>
      <c r="I757" s="220"/>
      <c r="J757" s="220"/>
      <c r="K757" s="220"/>
      <c r="L757" s="220"/>
      <c r="M757" s="220"/>
    </row>
    <row r="758" spans="1:13">
      <c r="A758" s="153"/>
      <c r="B758" s="230"/>
      <c r="C758" s="132"/>
      <c r="D758" s="221"/>
      <c r="E758" s="132"/>
      <c r="F758" s="240"/>
      <c r="G758" s="240"/>
      <c r="H758" s="1318"/>
      <c r="I758" s="220"/>
      <c r="J758" s="220"/>
      <c r="K758" s="220"/>
      <c r="L758" s="220"/>
      <c r="M758" s="220"/>
    </row>
    <row r="759" spans="1:13">
      <c r="A759" s="153"/>
      <c r="B759" s="230"/>
      <c r="C759" s="132"/>
      <c r="D759" s="221"/>
      <c r="E759" s="132"/>
      <c r="F759" s="240"/>
      <c r="G759" s="240"/>
      <c r="H759" s="1318"/>
      <c r="I759" s="220"/>
      <c r="J759" s="220"/>
      <c r="K759" s="220"/>
      <c r="L759" s="220"/>
      <c r="M759" s="220"/>
    </row>
    <row r="760" spans="1:13">
      <c r="A760" s="153"/>
      <c r="B760" s="230"/>
      <c r="C760" s="132"/>
      <c r="D760" s="221"/>
      <c r="E760" s="132"/>
      <c r="F760" s="240"/>
      <c r="G760" s="240"/>
      <c r="H760" s="1318"/>
      <c r="I760" s="220"/>
      <c r="J760" s="220"/>
      <c r="K760" s="220"/>
      <c r="L760" s="220"/>
      <c r="M760" s="220"/>
    </row>
    <row r="761" spans="1:13">
      <c r="A761" s="62"/>
      <c r="B761" s="1307"/>
      <c r="C761" s="1307"/>
      <c r="D761" s="1376"/>
      <c r="E761" s="62"/>
      <c r="F761" s="972"/>
      <c r="G761" s="972"/>
      <c r="H761" s="62"/>
      <c r="I761" s="220"/>
      <c r="J761" s="220"/>
      <c r="K761" s="220"/>
      <c r="L761" s="220"/>
      <c r="M761" s="220"/>
    </row>
    <row r="762" spans="1:13">
      <c r="A762" s="62"/>
      <c r="B762" s="1307"/>
      <c r="C762" s="1307"/>
      <c r="D762" s="1376"/>
      <c r="E762" s="62"/>
      <c r="F762" s="972"/>
      <c r="G762" s="972"/>
      <c r="H762" s="62"/>
      <c r="I762" s="220"/>
      <c r="J762" s="220"/>
      <c r="K762" s="220"/>
      <c r="L762" s="220"/>
      <c r="M762" s="220"/>
    </row>
    <row r="763" spans="1:13">
      <c r="A763" s="62"/>
      <c r="B763" s="1307"/>
      <c r="C763" s="1307"/>
      <c r="D763" s="1376"/>
      <c r="E763" s="62"/>
      <c r="F763" s="972"/>
      <c r="G763" s="972"/>
      <c r="H763" s="62"/>
      <c r="I763" s="220"/>
      <c r="J763" s="220"/>
      <c r="K763" s="220"/>
      <c r="L763" s="220"/>
      <c r="M763" s="220"/>
    </row>
    <row r="764" spans="1:13">
      <c r="A764" s="1350"/>
      <c r="B764" s="1350"/>
      <c r="C764" s="1307"/>
      <c r="D764" s="1376"/>
      <c r="E764" s="62"/>
      <c r="F764" s="972"/>
      <c r="G764" s="1377"/>
      <c r="H764" s="1378"/>
      <c r="I764" s="220"/>
      <c r="J764" s="220"/>
      <c r="K764" s="220"/>
      <c r="L764" s="220"/>
      <c r="M764" s="220"/>
    </row>
    <row r="765" spans="1:13" ht="12.75" customHeight="1">
      <c r="A765" s="1050"/>
      <c r="B765" s="230"/>
      <c r="C765" s="132"/>
      <c r="D765" s="221"/>
      <c r="E765" s="132"/>
      <c r="F765" s="240"/>
      <c r="G765" s="240"/>
      <c r="H765" s="1318"/>
      <c r="I765" s="220"/>
      <c r="J765" s="220"/>
      <c r="K765" s="220"/>
      <c r="L765" s="220"/>
      <c r="M765" s="220"/>
    </row>
    <row r="766" spans="1:13">
      <c r="A766" s="1350"/>
      <c r="B766" s="1350"/>
      <c r="C766" s="132"/>
      <c r="D766" s="221"/>
      <c r="E766" s="132"/>
      <c r="F766" s="240"/>
      <c r="G766" s="1377"/>
      <c r="H766" s="1378"/>
      <c r="I766" s="220"/>
      <c r="J766" s="220"/>
      <c r="K766" s="220"/>
      <c r="L766" s="220"/>
      <c r="M766" s="220"/>
    </row>
    <row r="767" spans="1:13" ht="12" customHeight="1">
      <c r="A767" s="1350"/>
      <c r="B767" s="1350"/>
      <c r="C767" s="132"/>
      <c r="D767" s="221"/>
      <c r="E767" s="132"/>
      <c r="F767" s="240"/>
      <c r="G767" s="240"/>
      <c r="H767" s="1318"/>
      <c r="I767" s="220"/>
      <c r="J767" s="220"/>
      <c r="K767" s="220"/>
      <c r="L767" s="220"/>
      <c r="M767" s="220"/>
    </row>
    <row r="768" spans="1:13">
      <c r="A768" s="1350"/>
      <c r="B768" s="1350"/>
      <c r="C768" s="132"/>
      <c r="D768" s="221"/>
      <c r="E768" s="132"/>
      <c r="F768" s="240"/>
      <c r="G768" s="1379"/>
      <c r="H768" s="1378"/>
      <c r="I768" s="220"/>
      <c r="J768" s="220"/>
      <c r="K768" s="220"/>
      <c r="L768" s="220"/>
      <c r="M768" s="220"/>
    </row>
    <row r="769" spans="1:13" ht="12.75" customHeight="1">
      <c r="A769" s="1350"/>
      <c r="B769" s="1350"/>
      <c r="C769" s="132"/>
      <c r="D769" s="221"/>
      <c r="E769" s="132"/>
      <c r="F769" s="240"/>
      <c r="G769" s="1379"/>
      <c r="H769" s="1318"/>
      <c r="I769" s="220"/>
      <c r="J769" s="220"/>
      <c r="K769" s="220"/>
      <c r="L769" s="220"/>
      <c r="M769" s="220"/>
    </row>
    <row r="770" spans="1:13">
      <c r="A770" s="1350"/>
      <c r="B770" s="1350"/>
      <c r="C770" s="226"/>
      <c r="D770" s="221"/>
      <c r="E770" s="132"/>
      <c r="F770" s="240"/>
      <c r="G770" s="1379"/>
      <c r="H770" s="1378"/>
      <c r="I770" s="220"/>
      <c r="J770" s="220"/>
      <c r="K770" s="220"/>
      <c r="L770" s="220"/>
      <c r="M770" s="220"/>
    </row>
    <row r="771" spans="1:13" ht="12.75" customHeight="1">
      <c r="A771" s="1350"/>
      <c r="B771" s="1350"/>
      <c r="D771" s="221"/>
      <c r="E771" s="132"/>
      <c r="F771" s="240"/>
      <c r="G771" s="1379"/>
      <c r="H771" s="1318"/>
      <c r="I771" s="220"/>
      <c r="J771" s="220"/>
      <c r="K771" s="220"/>
      <c r="L771" s="220"/>
      <c r="M771" s="220"/>
    </row>
    <row r="772" spans="1:13">
      <c r="A772" s="1350"/>
      <c r="B772" s="1350"/>
      <c r="C772" s="226"/>
      <c r="D772" s="221"/>
      <c r="E772" s="132"/>
      <c r="F772" s="240"/>
      <c r="G772" s="1379"/>
      <c r="H772" s="1378"/>
      <c r="I772" s="220"/>
      <c r="J772" s="220"/>
      <c r="K772" s="220"/>
      <c r="L772" s="220"/>
      <c r="M772" s="220"/>
    </row>
    <row r="773" spans="1:13" ht="12.75" customHeight="1">
      <c r="A773" s="1350"/>
      <c r="B773" s="1350"/>
      <c r="C773" s="132"/>
      <c r="D773" s="221"/>
      <c r="E773" s="132"/>
      <c r="F773" s="240"/>
      <c r="G773" s="1379"/>
      <c r="H773" s="1318"/>
      <c r="I773" s="220"/>
      <c r="J773" s="220"/>
      <c r="K773" s="220"/>
      <c r="L773" s="220"/>
      <c r="M773" s="220"/>
    </row>
    <row r="774" spans="1:13">
      <c r="A774" s="1350"/>
      <c r="B774" s="1350"/>
      <c r="C774" s="132"/>
      <c r="D774" s="221"/>
      <c r="E774" s="132"/>
      <c r="F774" s="240"/>
      <c r="G774" s="1379"/>
      <c r="H774" s="1378"/>
      <c r="I774" s="220"/>
      <c r="J774" s="220"/>
      <c r="K774" s="220"/>
      <c r="L774" s="220"/>
      <c r="M774" s="220"/>
    </row>
    <row r="775" spans="1:13">
      <c r="A775" s="1350"/>
      <c r="B775" s="1350"/>
      <c r="C775" s="132"/>
      <c r="D775" s="221"/>
      <c r="E775" s="132"/>
      <c r="F775" s="240"/>
      <c r="G775" s="1379"/>
      <c r="H775" s="1318"/>
      <c r="I775" s="220"/>
      <c r="J775" s="220"/>
      <c r="K775" s="220"/>
      <c r="L775" s="220"/>
      <c r="M775" s="220"/>
    </row>
    <row r="776" spans="1:13">
      <c r="A776" s="1350"/>
      <c r="B776" s="1350"/>
      <c r="C776" s="132"/>
      <c r="D776" s="221"/>
      <c r="E776" s="132"/>
      <c r="F776" s="240"/>
      <c r="G776" s="1379"/>
      <c r="H776" s="1378"/>
      <c r="I776" s="220"/>
      <c r="J776" s="220"/>
      <c r="K776" s="220"/>
      <c r="L776" s="220"/>
      <c r="M776" s="220"/>
    </row>
    <row r="777" spans="1:13">
      <c r="A777" s="1350"/>
      <c r="B777" s="1350"/>
      <c r="C777" s="132"/>
      <c r="D777" s="221"/>
      <c r="E777" s="132"/>
      <c r="F777" s="240"/>
      <c r="G777" s="1379"/>
      <c r="H777" s="1318"/>
      <c r="I777" s="220"/>
      <c r="J777" s="220"/>
      <c r="K777" s="220"/>
      <c r="L777" s="220"/>
      <c r="M777" s="220"/>
    </row>
    <row r="778" spans="1:13">
      <c r="A778" s="1350"/>
      <c r="B778" s="1350"/>
      <c r="C778" s="132"/>
      <c r="D778" s="221"/>
      <c r="E778" s="132"/>
      <c r="F778" s="240"/>
      <c r="G778" s="1379"/>
      <c r="H778" s="1378"/>
      <c r="I778" s="220"/>
      <c r="J778" s="220"/>
      <c r="K778" s="220"/>
      <c r="L778" s="220"/>
      <c r="M778" s="220"/>
    </row>
    <row r="779" spans="1:13">
      <c r="A779" s="1350"/>
      <c r="B779" s="1350"/>
      <c r="C779" s="132"/>
      <c r="D779" s="221"/>
      <c r="E779" s="132"/>
      <c r="F779" s="240"/>
      <c r="G779" s="1379"/>
      <c r="H779" s="1318"/>
      <c r="I779" s="220"/>
      <c r="J779" s="220"/>
      <c r="K779" s="220"/>
      <c r="L779" s="220"/>
      <c r="M779" s="220"/>
    </row>
    <row r="780" spans="1:13">
      <c r="A780" s="1350"/>
      <c r="B780" s="1350"/>
      <c r="C780" s="132"/>
      <c r="D780" s="221"/>
      <c r="E780" s="132"/>
      <c r="F780" s="240"/>
      <c r="G780" s="1379"/>
      <c r="H780" s="1378"/>
      <c r="I780" s="220"/>
      <c r="J780" s="220"/>
      <c r="K780" s="220"/>
      <c r="L780" s="220"/>
      <c r="M780" s="220"/>
    </row>
    <row r="781" spans="1:13">
      <c r="A781" s="1350"/>
      <c r="B781" s="1350"/>
      <c r="C781" s="132"/>
      <c r="D781" s="221"/>
      <c r="E781" s="132"/>
      <c r="F781" s="240"/>
      <c r="G781" s="1379"/>
      <c r="H781" s="1318"/>
      <c r="I781" s="220"/>
      <c r="J781" s="220"/>
      <c r="K781" s="220"/>
      <c r="L781" s="220"/>
      <c r="M781" s="220"/>
    </row>
    <row r="782" spans="1:13">
      <c r="A782" s="1350"/>
      <c r="B782" s="1350"/>
      <c r="C782" s="132"/>
      <c r="D782" s="221"/>
      <c r="E782" s="132"/>
      <c r="F782" s="240"/>
      <c r="G782" s="1379"/>
      <c r="H782" s="1378"/>
      <c r="I782" s="220"/>
      <c r="J782" s="220"/>
      <c r="K782" s="220"/>
      <c r="L782" s="220"/>
      <c r="M782" s="220"/>
    </row>
    <row r="783" spans="1:13">
      <c r="A783" s="153"/>
      <c r="B783" s="1350"/>
      <c r="C783" s="132"/>
      <c r="D783" s="221"/>
      <c r="E783" s="132"/>
      <c r="F783" s="240"/>
      <c r="G783" s="1379"/>
      <c r="H783" s="1318"/>
      <c r="I783" s="220"/>
      <c r="J783" s="220"/>
      <c r="K783" s="220"/>
      <c r="L783" s="220"/>
      <c r="M783" s="220"/>
    </row>
    <row r="784" spans="1:13">
      <c r="A784" s="1350"/>
      <c r="B784" s="1350"/>
      <c r="C784" s="132"/>
      <c r="D784" s="221"/>
      <c r="E784" s="132"/>
      <c r="F784" s="240"/>
      <c r="G784" s="1379"/>
      <c r="H784" s="1378"/>
      <c r="I784" s="220"/>
      <c r="J784" s="220"/>
      <c r="K784" s="220"/>
      <c r="L784" s="220"/>
      <c r="M784" s="220"/>
    </row>
    <row r="785" spans="1:13">
      <c r="A785" s="153"/>
      <c r="B785" s="230"/>
      <c r="C785" s="132"/>
      <c r="D785" s="221"/>
      <c r="E785" s="132"/>
      <c r="F785" s="980"/>
      <c r="G785" s="987"/>
      <c r="H785" s="1352"/>
      <c r="I785" s="220"/>
      <c r="J785" s="220"/>
      <c r="K785" s="220"/>
      <c r="L785" s="220"/>
      <c r="M785" s="220"/>
    </row>
    <row r="786" spans="1:13">
      <c r="A786" s="153"/>
      <c r="B786" s="230"/>
      <c r="C786" s="132"/>
      <c r="D786" s="221"/>
      <c r="E786" s="132"/>
      <c r="F786" s="985"/>
      <c r="G786" s="987"/>
      <c r="H786" s="1352"/>
      <c r="I786" s="220"/>
      <c r="J786" s="220"/>
      <c r="K786" s="220"/>
      <c r="L786" s="220"/>
      <c r="M786" s="220"/>
    </row>
    <row r="787" spans="1:13">
      <c r="A787" s="153"/>
      <c r="B787" s="230"/>
      <c r="C787" s="132"/>
      <c r="D787" s="221"/>
      <c r="E787" s="132"/>
      <c r="F787" s="240"/>
      <c r="G787" s="240"/>
      <c r="H787" s="132"/>
      <c r="I787" s="220"/>
      <c r="J787" s="220"/>
      <c r="K787" s="220"/>
      <c r="L787" s="220"/>
      <c r="M787" s="220"/>
    </row>
    <row r="788" spans="1:13">
      <c r="A788" s="153"/>
      <c r="B788" s="230"/>
      <c r="C788" s="132"/>
      <c r="D788" s="221"/>
      <c r="E788" s="132"/>
      <c r="F788" s="985"/>
      <c r="G788" s="987"/>
      <c r="H788" s="1352"/>
      <c r="I788" s="220"/>
      <c r="J788" s="220"/>
      <c r="K788" s="220"/>
      <c r="L788" s="220"/>
      <c r="M788" s="220"/>
    </row>
    <row r="789" spans="1:13">
      <c r="A789" s="153"/>
      <c r="B789" s="230"/>
      <c r="C789" s="132"/>
      <c r="D789" s="221"/>
      <c r="E789" s="132"/>
      <c r="F789" s="240"/>
      <c r="G789" s="240"/>
      <c r="H789" s="1318"/>
      <c r="I789" s="220"/>
      <c r="J789" s="220"/>
      <c r="K789" s="220"/>
      <c r="L789" s="220"/>
      <c r="M789" s="220"/>
    </row>
    <row r="790" spans="1:13">
      <c r="A790" s="153"/>
      <c r="B790" s="230"/>
      <c r="C790" s="132"/>
      <c r="D790" s="221"/>
      <c r="E790" s="132"/>
      <c r="F790" s="980"/>
      <c r="G790" s="987"/>
      <c r="H790" s="1352"/>
      <c r="I790" s="220"/>
      <c r="J790" s="220"/>
      <c r="K790" s="220"/>
      <c r="L790" s="220"/>
      <c r="M790" s="220"/>
    </row>
    <row r="791" spans="1:13">
      <c r="A791" s="153"/>
      <c r="B791" s="230"/>
      <c r="C791" s="132"/>
      <c r="D791" s="221"/>
      <c r="E791" s="132"/>
      <c r="F791" s="980"/>
      <c r="G791" s="987"/>
      <c r="H791" s="1352"/>
      <c r="I791" s="220"/>
      <c r="J791" s="220"/>
      <c r="K791" s="220"/>
      <c r="L791" s="220"/>
      <c r="M791" s="220"/>
    </row>
    <row r="792" spans="1:13">
      <c r="A792" s="153"/>
      <c r="B792" s="230"/>
      <c r="C792" s="132"/>
      <c r="D792" s="221"/>
      <c r="E792" s="132"/>
      <c r="F792" s="980"/>
      <c r="G792" s="987"/>
      <c r="H792" s="1352"/>
      <c r="I792" s="220"/>
      <c r="J792" s="220"/>
      <c r="K792" s="220"/>
      <c r="L792" s="220"/>
      <c r="M792" s="220"/>
    </row>
    <row r="793" spans="1:13">
      <c r="A793" s="153"/>
      <c r="B793" s="230"/>
      <c r="C793" s="132"/>
      <c r="D793" s="221"/>
      <c r="E793" s="132"/>
      <c r="F793" s="980"/>
      <c r="G793" s="987"/>
      <c r="H793" s="1352"/>
      <c r="I793" s="220"/>
      <c r="J793" s="220"/>
      <c r="K793" s="220"/>
      <c r="L793" s="220"/>
      <c r="M793" s="220"/>
    </row>
    <row r="794" spans="1:13">
      <c r="A794" s="153"/>
      <c r="B794" s="230"/>
      <c r="C794" s="132"/>
      <c r="D794" s="221"/>
      <c r="E794" s="132"/>
      <c r="F794" s="980"/>
      <c r="G794" s="987"/>
      <c r="H794" s="1352"/>
      <c r="I794" s="220"/>
      <c r="J794" s="220"/>
      <c r="K794" s="220"/>
      <c r="L794" s="220"/>
      <c r="M794" s="220"/>
    </row>
    <row r="795" spans="1:13">
      <c r="A795" s="153"/>
      <c r="B795" s="230"/>
      <c r="C795" s="132"/>
      <c r="D795" s="221"/>
      <c r="E795" s="132"/>
      <c r="F795" s="240"/>
      <c r="G795" s="240"/>
      <c r="H795" s="1318"/>
      <c r="I795" s="220"/>
      <c r="J795" s="220"/>
      <c r="K795" s="220"/>
      <c r="L795" s="220"/>
      <c r="M795" s="220"/>
    </row>
    <row r="796" spans="1:13">
      <c r="A796" s="153"/>
      <c r="B796" s="230"/>
      <c r="C796" s="132"/>
      <c r="D796" s="221"/>
      <c r="E796" s="132"/>
      <c r="F796" s="240"/>
      <c r="G796" s="240"/>
      <c r="H796" s="1318"/>
      <c r="I796" s="220"/>
      <c r="J796" s="220"/>
      <c r="K796" s="220"/>
      <c r="L796" s="220"/>
      <c r="M796" s="220"/>
    </row>
    <row r="797" spans="1:13">
      <c r="A797" s="153"/>
      <c r="B797" s="230"/>
      <c r="C797" s="132"/>
      <c r="D797" s="221"/>
      <c r="E797" s="132"/>
      <c r="F797" s="240"/>
      <c r="G797" s="240"/>
      <c r="H797" s="1318"/>
      <c r="I797" s="220"/>
      <c r="J797" s="220"/>
      <c r="K797" s="220"/>
      <c r="L797" s="220"/>
      <c r="M797" s="220"/>
    </row>
    <row r="798" spans="1:13">
      <c r="A798" s="162"/>
      <c r="B798" s="164"/>
      <c r="C798" s="153"/>
      <c r="D798" s="162"/>
      <c r="E798" s="980"/>
      <c r="F798" s="240"/>
      <c r="G798" s="240"/>
      <c r="H798" s="1318"/>
      <c r="I798" s="220"/>
      <c r="J798" s="220"/>
      <c r="K798" s="220"/>
      <c r="L798" s="220"/>
      <c r="M798" s="220"/>
    </row>
    <row r="799" spans="1:13">
      <c r="A799" s="153"/>
      <c r="B799" s="1350"/>
      <c r="C799" s="1318"/>
      <c r="D799" s="980"/>
      <c r="E799" s="1318"/>
      <c r="F799" s="240"/>
      <c r="G799" s="240"/>
      <c r="H799" s="1318"/>
      <c r="I799" s="220"/>
      <c r="J799" s="220"/>
      <c r="K799" s="220"/>
      <c r="L799" s="220"/>
      <c r="M799" s="220"/>
    </row>
    <row r="800" spans="1:13">
      <c r="A800" s="1306"/>
      <c r="B800" s="1307"/>
      <c r="C800" s="132"/>
      <c r="D800" s="221"/>
      <c r="E800" s="132"/>
      <c r="F800" s="240"/>
      <c r="G800" s="240"/>
      <c r="H800" s="1318"/>
      <c r="I800" s="220"/>
      <c r="J800" s="220"/>
      <c r="K800" s="220"/>
      <c r="L800" s="220"/>
      <c r="M800" s="220"/>
    </row>
    <row r="801" spans="1:13">
      <c r="A801" s="1306"/>
      <c r="B801" s="1307"/>
      <c r="C801" s="132"/>
      <c r="D801" s="221"/>
      <c r="E801" s="132"/>
      <c r="F801" s="240"/>
      <c r="G801" s="240"/>
      <c r="H801" s="1318"/>
      <c r="I801" s="220"/>
      <c r="J801" s="220"/>
      <c r="K801" s="220"/>
      <c r="L801" s="220"/>
      <c r="M801" s="220"/>
    </row>
    <row r="802" spans="1:13">
      <c r="A802" s="1306"/>
      <c r="B802" s="1307"/>
      <c r="C802" s="132"/>
      <c r="D802" s="221"/>
      <c r="E802" s="132"/>
      <c r="F802" s="240"/>
      <c r="G802" s="240"/>
      <c r="H802" s="1318"/>
      <c r="I802" s="220"/>
      <c r="J802" s="220"/>
      <c r="K802" s="220"/>
      <c r="L802" s="220"/>
      <c r="M802" s="220"/>
    </row>
    <row r="803" spans="1:13">
      <c r="A803" s="153"/>
      <c r="B803" s="230"/>
      <c r="C803" s="132"/>
      <c r="D803" s="221"/>
      <c r="E803" s="132"/>
      <c r="F803" s="240"/>
      <c r="G803" s="240"/>
      <c r="H803" s="1318"/>
      <c r="I803" s="220"/>
      <c r="J803" s="220"/>
      <c r="K803" s="220"/>
      <c r="L803" s="220"/>
      <c r="M803" s="220"/>
    </row>
    <row r="804" spans="1:13" ht="15.75">
      <c r="A804" s="58"/>
      <c r="B804" s="1358"/>
      <c r="C804" s="1359"/>
      <c r="D804" s="1309"/>
      <c r="E804" s="225"/>
      <c r="F804" s="224"/>
      <c r="G804" s="223"/>
      <c r="H804" s="1318"/>
      <c r="I804" s="220"/>
      <c r="J804" s="220"/>
      <c r="K804" s="220"/>
      <c r="L804" s="220"/>
      <c r="M804" s="220"/>
    </row>
    <row r="805" spans="1:13" ht="15.75">
      <c r="A805" s="208"/>
      <c r="B805" s="1358"/>
      <c r="C805" s="1359"/>
      <c r="D805" s="964"/>
      <c r="E805" s="986"/>
      <c r="F805" s="986"/>
      <c r="G805" s="986"/>
      <c r="H805" s="1318"/>
      <c r="I805" s="220"/>
      <c r="J805" s="220"/>
      <c r="K805" s="220"/>
      <c r="L805" s="220"/>
      <c r="M805" s="220"/>
    </row>
    <row r="806" spans="1:13">
      <c r="B806" s="232"/>
      <c r="C806" s="1328"/>
      <c r="D806" s="1305"/>
      <c r="E806" s="1328"/>
      <c r="F806" s="972"/>
      <c r="G806" s="972"/>
      <c r="H806" s="1318"/>
      <c r="I806" s="220"/>
      <c r="J806" s="220"/>
      <c r="K806" s="220"/>
      <c r="L806" s="220"/>
      <c r="M806" s="220"/>
    </row>
    <row r="807" spans="1:13">
      <c r="A807" s="153"/>
      <c r="B807" s="230"/>
      <c r="C807" s="132"/>
      <c r="D807" s="221"/>
      <c r="E807" s="132"/>
      <c r="F807" s="240"/>
      <c r="G807" s="240"/>
      <c r="H807" s="1318"/>
      <c r="I807" s="220"/>
      <c r="J807" s="220"/>
      <c r="K807" s="220"/>
      <c r="L807" s="220"/>
      <c r="M807" s="220"/>
    </row>
    <row r="808" spans="1:13">
      <c r="A808" s="153"/>
      <c r="B808" s="230"/>
      <c r="C808" s="132"/>
      <c r="D808" s="221"/>
      <c r="E808" s="132"/>
      <c r="F808" s="240"/>
      <c r="G808" s="240"/>
      <c r="H808" s="1318"/>
      <c r="I808" s="220"/>
      <c r="J808" s="220"/>
      <c r="K808" s="220"/>
      <c r="L808" s="220"/>
      <c r="M808" s="220"/>
    </row>
    <row r="809" spans="1:13">
      <c r="A809" s="153"/>
      <c r="B809" s="230"/>
      <c r="C809" s="132"/>
      <c r="D809" s="221"/>
      <c r="E809" s="132"/>
      <c r="F809" s="240"/>
      <c r="G809" s="240"/>
      <c r="H809" s="1318"/>
      <c r="I809" s="220"/>
      <c r="J809" s="220"/>
      <c r="K809" s="220"/>
      <c r="L809" s="220"/>
      <c r="M809" s="220"/>
    </row>
    <row r="810" spans="1:13">
      <c r="A810" s="153"/>
      <c r="B810" s="230"/>
      <c r="C810" s="132"/>
      <c r="D810" s="221"/>
      <c r="E810" s="132"/>
      <c r="F810" s="240"/>
      <c r="G810" s="240"/>
      <c r="H810" s="1318"/>
      <c r="I810" s="220"/>
      <c r="J810" s="220"/>
      <c r="K810" s="220"/>
      <c r="L810" s="220"/>
      <c r="M810" s="220"/>
    </row>
    <row r="811" spans="1:13">
      <c r="A811" s="153"/>
      <c r="B811" s="230"/>
      <c r="C811" s="132"/>
      <c r="D811" s="221"/>
      <c r="E811" s="132"/>
      <c r="F811" s="240"/>
      <c r="G811" s="240"/>
      <c r="H811" s="1318"/>
      <c r="I811" s="220"/>
      <c r="J811" s="220"/>
      <c r="K811" s="220"/>
      <c r="L811" s="220"/>
      <c r="M811" s="220"/>
    </row>
    <row r="812" spans="1:13" ht="27" customHeight="1">
      <c r="A812" s="153"/>
      <c r="B812" s="230"/>
      <c r="C812" s="132"/>
      <c r="D812" s="221"/>
      <c r="E812" s="132"/>
      <c r="F812" s="240"/>
      <c r="G812" s="240"/>
      <c r="H812" s="1318"/>
      <c r="I812" s="220"/>
      <c r="J812" s="220"/>
      <c r="K812" s="220"/>
      <c r="L812" s="220"/>
      <c r="M812" s="220"/>
    </row>
    <row r="813" spans="1:13">
      <c r="A813" s="153"/>
      <c r="B813" s="230"/>
      <c r="C813" s="132"/>
      <c r="D813" s="221"/>
      <c r="E813" s="132"/>
      <c r="F813" s="240"/>
      <c r="G813" s="240"/>
      <c r="H813" s="1318"/>
      <c r="I813" s="220"/>
      <c r="J813" s="220"/>
      <c r="K813" s="220"/>
      <c r="L813" s="220"/>
      <c r="M813" s="220"/>
    </row>
    <row r="814" spans="1:13">
      <c r="A814" s="1330"/>
      <c r="B814" s="230"/>
      <c r="C814" s="132"/>
      <c r="D814" s="1342"/>
      <c r="E814" s="132"/>
      <c r="F814" s="240"/>
      <c r="G814" s="240"/>
      <c r="H814" s="1318"/>
      <c r="I814" s="220"/>
      <c r="J814" s="220"/>
      <c r="K814" s="220"/>
      <c r="L814" s="220"/>
      <c r="M814" s="220"/>
    </row>
    <row r="815" spans="1:13">
      <c r="A815" s="1330"/>
      <c r="B815" s="230"/>
      <c r="C815" s="132"/>
      <c r="D815" s="1342"/>
      <c r="E815" s="132"/>
      <c r="F815" s="240"/>
      <c r="G815" s="240"/>
      <c r="H815" s="1318"/>
      <c r="I815" s="220"/>
      <c r="J815" s="220"/>
      <c r="K815" s="220"/>
      <c r="L815" s="220"/>
      <c r="M815" s="220"/>
    </row>
    <row r="816" spans="1:13">
      <c r="A816" s="153"/>
      <c r="B816" s="230"/>
      <c r="C816" s="132"/>
      <c r="D816" s="221"/>
      <c r="E816" s="132"/>
      <c r="F816" s="240"/>
      <c r="G816" s="240"/>
      <c r="H816" s="1318"/>
      <c r="I816" s="220"/>
      <c r="J816" s="220"/>
      <c r="K816" s="220"/>
      <c r="L816" s="220"/>
      <c r="M816" s="220"/>
    </row>
    <row r="817" spans="1:13">
      <c r="A817" s="153"/>
      <c r="B817" s="230"/>
      <c r="C817" s="132"/>
      <c r="D817" s="221"/>
      <c r="E817" s="132"/>
      <c r="F817" s="240"/>
      <c r="G817" s="240"/>
      <c r="H817" s="1318"/>
      <c r="I817" s="220"/>
      <c r="J817" s="220"/>
      <c r="K817" s="220"/>
      <c r="L817" s="220"/>
      <c r="M817" s="220"/>
    </row>
    <row r="818" spans="1:13">
      <c r="A818" s="1306"/>
      <c r="B818" s="1307"/>
      <c r="C818" s="132"/>
      <c r="D818" s="221"/>
      <c r="E818" s="132"/>
      <c r="F818" s="240"/>
      <c r="G818" s="987"/>
      <c r="H818" s="1352"/>
      <c r="I818" s="220"/>
      <c r="J818" s="220"/>
      <c r="K818" s="220"/>
      <c r="L818" s="220"/>
      <c r="M818" s="220"/>
    </row>
    <row r="819" spans="1:13">
      <c r="A819" s="153"/>
      <c r="B819" s="230"/>
      <c r="C819" s="132"/>
      <c r="D819" s="221"/>
      <c r="E819" s="132"/>
      <c r="F819" s="240"/>
      <c r="G819" s="240"/>
      <c r="H819" s="1318"/>
      <c r="I819" s="220"/>
      <c r="J819" s="220"/>
      <c r="K819" s="220"/>
      <c r="L819" s="220"/>
      <c r="M819" s="220"/>
    </row>
    <row r="820" spans="1:13">
      <c r="A820" s="153"/>
      <c r="B820" s="230"/>
      <c r="C820" s="132"/>
      <c r="D820" s="221"/>
      <c r="E820" s="132"/>
      <c r="F820" s="240"/>
      <c r="G820" s="240"/>
      <c r="H820" s="1318"/>
      <c r="I820" s="220"/>
      <c r="J820" s="220"/>
      <c r="K820" s="220"/>
      <c r="L820" s="220"/>
      <c r="M820" s="220"/>
    </row>
    <row r="821" spans="1:13">
      <c r="A821" s="153"/>
      <c r="B821" s="230"/>
      <c r="C821" s="132"/>
      <c r="D821" s="221"/>
      <c r="E821" s="132"/>
      <c r="F821" s="240"/>
      <c r="G821" s="240"/>
      <c r="H821" s="1318"/>
      <c r="I821" s="220"/>
      <c r="J821" s="220"/>
      <c r="K821" s="220"/>
      <c r="L821" s="220"/>
      <c r="M821" s="220"/>
    </row>
    <row r="822" spans="1:13">
      <c r="A822" s="1306"/>
      <c r="B822" s="1307"/>
      <c r="C822" s="132"/>
      <c r="D822" s="221"/>
      <c r="E822" s="132"/>
      <c r="F822" s="240"/>
      <c r="G822" s="240"/>
      <c r="H822" s="1318"/>
      <c r="I822" s="220"/>
      <c r="J822" s="220"/>
      <c r="K822" s="220"/>
      <c r="L822" s="220"/>
      <c r="M822" s="220"/>
    </row>
    <row r="823" spans="1:13">
      <c r="A823" s="153"/>
      <c r="B823" s="230"/>
      <c r="C823" s="132"/>
      <c r="D823" s="221"/>
      <c r="E823" s="132"/>
      <c r="F823" s="240"/>
      <c r="G823" s="240"/>
      <c r="H823" s="1318"/>
      <c r="I823" s="220"/>
      <c r="J823" s="220"/>
      <c r="K823" s="220"/>
      <c r="L823" s="220"/>
      <c r="M823" s="220"/>
    </row>
    <row r="824" spans="1:13">
      <c r="A824" s="153"/>
      <c r="B824" s="230"/>
      <c r="C824" s="132"/>
      <c r="D824" s="221"/>
      <c r="E824" s="132"/>
      <c r="F824" s="240"/>
      <c r="G824" s="240"/>
      <c r="H824" s="1318"/>
      <c r="I824" s="220"/>
      <c r="J824" s="220"/>
      <c r="K824" s="220"/>
      <c r="L824" s="220"/>
      <c r="M824" s="220"/>
    </row>
    <row r="825" spans="1:13">
      <c r="A825" s="153"/>
      <c r="B825" s="230"/>
      <c r="C825" s="132"/>
      <c r="D825" s="221"/>
      <c r="E825" s="132"/>
      <c r="F825" s="240"/>
      <c r="G825" s="240"/>
      <c r="H825" s="1318"/>
      <c r="I825" s="220"/>
      <c r="J825" s="220"/>
      <c r="K825" s="220"/>
      <c r="L825" s="220"/>
      <c r="M825" s="220"/>
    </row>
    <row r="826" spans="1:13">
      <c r="A826" s="153"/>
      <c r="B826" s="230"/>
      <c r="C826" s="132"/>
      <c r="D826" s="221"/>
      <c r="E826" s="132"/>
      <c r="F826" s="240"/>
      <c r="G826" s="240"/>
      <c r="H826" s="1318"/>
      <c r="I826" s="220"/>
      <c r="J826" s="220"/>
      <c r="K826" s="220"/>
      <c r="L826" s="220"/>
      <c r="M826" s="220"/>
    </row>
    <row r="827" spans="1:13">
      <c r="A827" s="153"/>
      <c r="B827" s="230"/>
      <c r="C827" s="132"/>
      <c r="D827" s="221"/>
      <c r="E827" s="132"/>
      <c r="F827" s="240"/>
      <c r="G827" s="240"/>
      <c r="H827" s="1318"/>
      <c r="I827" s="220"/>
      <c r="J827" s="220"/>
      <c r="K827" s="220"/>
      <c r="L827" s="220"/>
      <c r="M827" s="220"/>
    </row>
    <row r="828" spans="1:13">
      <c r="A828" s="153"/>
      <c r="B828" s="230"/>
      <c r="C828" s="1318"/>
      <c r="D828" s="221"/>
      <c r="E828" s="1318"/>
      <c r="F828" s="240"/>
      <c r="G828" s="240"/>
      <c r="H828" s="1318"/>
      <c r="I828" s="220"/>
      <c r="J828" s="220"/>
      <c r="K828" s="220"/>
      <c r="L828" s="220"/>
      <c r="M828" s="220"/>
    </row>
    <row r="829" spans="1:13">
      <c r="A829" s="153"/>
      <c r="B829" s="230"/>
      <c r="C829" s="1318"/>
      <c r="D829" s="221"/>
      <c r="E829" s="1318"/>
      <c r="F829" s="240"/>
      <c r="G829" s="240"/>
      <c r="H829" s="1318"/>
      <c r="I829" s="220"/>
      <c r="J829" s="220"/>
      <c r="K829" s="220"/>
      <c r="L829" s="220"/>
      <c r="M829" s="220"/>
    </row>
    <row r="830" spans="1:13">
      <c r="A830" s="153"/>
      <c r="B830" s="230"/>
      <c r="C830" s="132"/>
      <c r="D830" s="221"/>
      <c r="E830" s="132"/>
      <c r="F830" s="240"/>
      <c r="G830" s="240"/>
      <c r="H830" s="1318"/>
      <c r="I830" s="220"/>
      <c r="J830" s="220"/>
      <c r="K830" s="220"/>
      <c r="L830" s="220"/>
      <c r="M830" s="220"/>
    </row>
    <row r="831" spans="1:13">
      <c r="A831" s="153"/>
      <c r="B831" s="230"/>
      <c r="C831" s="132"/>
      <c r="D831" s="221"/>
      <c r="E831" s="132"/>
      <c r="F831" s="240"/>
      <c r="G831" s="240"/>
      <c r="H831" s="1318"/>
      <c r="I831" s="220"/>
      <c r="J831" s="220"/>
      <c r="K831" s="220"/>
      <c r="L831" s="220"/>
      <c r="M831" s="220"/>
    </row>
    <row r="832" spans="1:13">
      <c r="A832" s="153"/>
      <c r="B832" s="230"/>
      <c r="C832" s="132"/>
      <c r="D832" s="221"/>
      <c r="E832" s="132"/>
      <c r="F832" s="240"/>
      <c r="G832" s="240"/>
      <c r="H832" s="1318"/>
      <c r="I832" s="220"/>
      <c r="J832" s="220"/>
      <c r="K832" s="220"/>
      <c r="L832" s="220"/>
      <c r="M832" s="220"/>
    </row>
    <row r="833" spans="1:13">
      <c r="A833" s="153"/>
      <c r="B833" s="230"/>
      <c r="C833" s="132"/>
      <c r="D833" s="221"/>
      <c r="E833" s="132"/>
      <c r="F833" s="240"/>
      <c r="G833" s="240"/>
      <c r="H833" s="1318"/>
      <c r="I833" s="220"/>
      <c r="J833" s="220"/>
      <c r="K833" s="220"/>
      <c r="L833" s="220"/>
      <c r="M833" s="220"/>
    </row>
    <row r="834" spans="1:13">
      <c r="A834" s="153"/>
      <c r="B834" s="230"/>
      <c r="C834" s="132"/>
      <c r="D834" s="221"/>
      <c r="E834" s="132"/>
      <c r="F834" s="240"/>
      <c r="G834" s="240"/>
      <c r="H834" s="1318"/>
      <c r="I834" s="220"/>
      <c r="J834" s="220"/>
      <c r="K834" s="220"/>
      <c r="L834" s="220"/>
      <c r="M834" s="220"/>
    </row>
    <row r="835" spans="1:13">
      <c r="A835" s="153"/>
      <c r="B835" s="230"/>
      <c r="C835" s="132"/>
      <c r="D835" s="221"/>
      <c r="E835" s="132"/>
      <c r="F835" s="240"/>
      <c r="G835" s="240"/>
      <c r="H835" s="1318"/>
      <c r="I835" s="220"/>
      <c r="J835" s="220"/>
      <c r="K835" s="220"/>
      <c r="L835" s="220"/>
      <c r="M835" s="220"/>
    </row>
    <row r="836" spans="1:13">
      <c r="A836" s="153"/>
      <c r="B836" s="230"/>
      <c r="C836" s="132"/>
      <c r="D836" s="221"/>
      <c r="E836" s="132"/>
      <c r="F836" s="240"/>
      <c r="G836" s="240"/>
      <c r="H836" s="1318"/>
      <c r="I836" s="220"/>
      <c r="J836" s="220"/>
      <c r="K836" s="220"/>
      <c r="L836" s="220"/>
      <c r="M836" s="220"/>
    </row>
    <row r="837" spans="1:13">
      <c r="A837" s="153"/>
      <c r="B837" s="230"/>
      <c r="C837" s="132"/>
      <c r="D837" s="221"/>
      <c r="E837" s="132"/>
      <c r="F837" s="240"/>
      <c r="G837" s="240"/>
      <c r="H837" s="1318"/>
      <c r="I837" s="220"/>
      <c r="J837" s="220"/>
      <c r="K837" s="220"/>
      <c r="L837" s="220"/>
      <c r="M837" s="220"/>
    </row>
    <row r="838" spans="1:13">
      <c r="A838" s="153"/>
      <c r="B838" s="230"/>
      <c r="C838" s="132"/>
      <c r="D838" s="221"/>
      <c r="E838" s="132"/>
      <c r="F838" s="240"/>
      <c r="G838" s="240"/>
      <c r="H838" s="1318"/>
      <c r="I838" s="220"/>
      <c r="J838" s="220"/>
      <c r="K838" s="220"/>
      <c r="L838" s="220"/>
      <c r="M838" s="220"/>
    </row>
    <row r="839" spans="1:13">
      <c r="A839" s="153"/>
      <c r="B839" s="230"/>
      <c r="C839" s="132"/>
      <c r="D839" s="221"/>
      <c r="E839" s="132"/>
      <c r="F839" s="240"/>
      <c r="G839" s="240"/>
      <c r="H839" s="1318"/>
      <c r="I839" s="220"/>
      <c r="J839" s="220"/>
      <c r="K839" s="220"/>
      <c r="L839" s="220"/>
      <c r="M839" s="220"/>
    </row>
    <row r="840" spans="1:13">
      <c r="A840" s="153"/>
      <c r="B840" s="230"/>
      <c r="C840" s="132"/>
      <c r="D840" s="221"/>
      <c r="E840" s="132"/>
      <c r="F840" s="240"/>
      <c r="G840" s="240"/>
      <c r="H840" s="1318"/>
      <c r="I840" s="220"/>
      <c r="J840" s="220"/>
      <c r="K840" s="220"/>
      <c r="L840" s="220"/>
      <c r="M840" s="220"/>
    </row>
    <row r="841" spans="1:13">
      <c r="A841" s="153"/>
      <c r="B841" s="230"/>
      <c r="C841" s="132"/>
      <c r="D841" s="221"/>
      <c r="E841" s="132"/>
      <c r="F841" s="240"/>
      <c r="G841" s="240"/>
      <c r="H841" s="1318"/>
      <c r="I841" s="220"/>
      <c r="J841" s="220"/>
      <c r="K841" s="220"/>
      <c r="L841" s="220"/>
      <c r="M841" s="220"/>
    </row>
    <row r="842" spans="1:13">
      <c r="A842" s="153"/>
      <c r="B842" s="230"/>
      <c r="C842" s="132"/>
      <c r="D842" s="221"/>
      <c r="E842" s="132"/>
      <c r="F842" s="240"/>
      <c r="G842" s="240"/>
      <c r="H842" s="1318"/>
      <c r="I842" s="220"/>
      <c r="J842" s="220"/>
      <c r="K842" s="220"/>
      <c r="L842" s="220"/>
      <c r="M842" s="220"/>
    </row>
    <row r="843" spans="1:13">
      <c r="A843" s="153"/>
      <c r="B843" s="230"/>
      <c r="C843" s="132"/>
      <c r="D843" s="221"/>
      <c r="E843" s="132"/>
      <c r="F843" s="240"/>
      <c r="G843" s="240"/>
      <c r="H843" s="1318"/>
      <c r="I843" s="220"/>
      <c r="J843" s="220"/>
      <c r="K843" s="220"/>
      <c r="L843" s="220"/>
      <c r="M843" s="220"/>
    </row>
    <row r="844" spans="1:13">
      <c r="A844" s="153"/>
      <c r="B844" s="230"/>
      <c r="C844" s="132"/>
      <c r="D844" s="221"/>
      <c r="E844" s="132"/>
      <c r="F844" s="240"/>
      <c r="G844" s="240"/>
      <c r="H844" s="1318"/>
      <c r="I844" s="220"/>
      <c r="J844" s="220"/>
      <c r="K844" s="220"/>
      <c r="L844" s="220"/>
      <c r="M844" s="220"/>
    </row>
    <row r="845" spans="1:13" ht="127.5" customHeight="1">
      <c r="A845" s="153"/>
      <c r="B845" s="230"/>
      <c r="C845" s="132"/>
      <c r="D845" s="221"/>
      <c r="E845" s="132"/>
      <c r="F845" s="240"/>
      <c r="G845" s="240"/>
      <c r="H845" s="1318"/>
      <c r="I845" s="220"/>
      <c r="J845" s="220"/>
      <c r="K845" s="220"/>
      <c r="L845" s="220"/>
      <c r="M845" s="220"/>
    </row>
    <row r="846" spans="1:13">
      <c r="A846" s="153"/>
      <c r="B846" s="230"/>
      <c r="C846" s="132"/>
      <c r="D846" s="221"/>
      <c r="E846" s="132"/>
      <c r="F846" s="240"/>
      <c r="G846" s="240"/>
      <c r="H846" s="1318"/>
      <c r="I846" s="220"/>
      <c r="J846" s="220"/>
      <c r="K846" s="220"/>
      <c r="L846" s="220"/>
      <c r="M846" s="220"/>
    </row>
    <row r="847" spans="1:13">
      <c r="A847" s="153"/>
      <c r="B847" s="230"/>
      <c r="C847" s="132"/>
      <c r="D847" s="221"/>
      <c r="E847" s="132"/>
      <c r="F847" s="240"/>
      <c r="G847" s="240"/>
      <c r="H847" s="1318"/>
      <c r="I847" s="220"/>
      <c r="J847" s="220"/>
      <c r="K847" s="220"/>
      <c r="L847" s="220"/>
      <c r="M847" s="220"/>
    </row>
    <row r="848" spans="1:13">
      <c r="A848" s="153"/>
      <c r="B848" s="230"/>
      <c r="C848" s="132"/>
      <c r="D848" s="221"/>
      <c r="E848" s="132"/>
      <c r="F848" s="240"/>
      <c r="G848" s="240"/>
      <c r="H848" s="1318"/>
      <c r="I848" s="220"/>
      <c r="J848" s="220"/>
      <c r="K848" s="220"/>
      <c r="L848" s="220"/>
      <c r="M848" s="220"/>
    </row>
    <row r="849" spans="1:13">
      <c r="A849" s="153"/>
      <c r="B849" s="230"/>
      <c r="C849" s="132"/>
      <c r="D849" s="221"/>
      <c r="E849" s="132"/>
      <c r="F849" s="240"/>
      <c r="G849" s="240"/>
      <c r="H849" s="1318"/>
      <c r="I849" s="220"/>
      <c r="J849" s="220"/>
      <c r="K849" s="220"/>
      <c r="L849" s="220"/>
      <c r="M849" s="220"/>
    </row>
    <row r="850" spans="1:13">
      <c r="A850" s="1306"/>
      <c r="B850" s="1307"/>
      <c r="C850" s="132"/>
      <c r="D850" s="221"/>
      <c r="E850" s="132"/>
      <c r="F850" s="240"/>
      <c r="G850" s="987"/>
      <c r="H850" s="1352"/>
      <c r="I850" s="220"/>
      <c r="J850" s="220"/>
      <c r="K850" s="220"/>
      <c r="L850" s="220"/>
      <c r="M850" s="220"/>
    </row>
    <row r="851" spans="1:13">
      <c r="A851" s="153"/>
      <c r="B851" s="230"/>
      <c r="C851" s="132"/>
      <c r="D851" s="221"/>
      <c r="E851" s="132"/>
      <c r="F851" s="240"/>
      <c r="G851" s="240"/>
      <c r="H851" s="1318"/>
      <c r="I851" s="220"/>
      <c r="J851" s="220"/>
      <c r="K851" s="220"/>
      <c r="L851" s="220"/>
      <c r="M851" s="220"/>
    </row>
    <row r="852" spans="1:13">
      <c r="A852" s="153"/>
      <c r="B852" s="230"/>
      <c r="C852" s="132"/>
      <c r="D852" s="221"/>
      <c r="E852" s="132"/>
      <c r="F852" s="240"/>
      <c r="G852" s="240"/>
      <c r="H852" s="1318"/>
      <c r="I852" s="220"/>
      <c r="J852" s="220"/>
      <c r="K852" s="220"/>
      <c r="L852" s="220"/>
      <c r="M852" s="220"/>
    </row>
    <row r="853" spans="1:13">
      <c r="A853" s="153"/>
      <c r="B853" s="230"/>
      <c r="C853" s="132"/>
      <c r="D853" s="221"/>
      <c r="E853" s="132"/>
      <c r="F853" s="240"/>
      <c r="G853" s="240"/>
      <c r="H853" s="1318"/>
      <c r="I853" s="220"/>
      <c r="J853" s="220"/>
      <c r="K853" s="220"/>
      <c r="L853" s="220"/>
      <c r="M853" s="220"/>
    </row>
    <row r="854" spans="1:13">
      <c r="A854" s="1306"/>
      <c r="B854" s="1307"/>
      <c r="C854" s="132"/>
      <c r="D854" s="221"/>
      <c r="E854" s="132"/>
      <c r="F854" s="240"/>
      <c r="G854" s="240"/>
      <c r="H854" s="1318"/>
      <c r="I854" s="220"/>
      <c r="J854" s="220"/>
      <c r="K854" s="220"/>
      <c r="L854" s="220"/>
      <c r="M854" s="220"/>
    </row>
    <row r="855" spans="1:13">
      <c r="A855" s="153"/>
      <c r="B855" s="230"/>
      <c r="C855" s="132"/>
      <c r="D855" s="221"/>
      <c r="E855" s="132"/>
      <c r="F855" s="240"/>
      <c r="G855" s="240"/>
      <c r="H855" s="1318"/>
      <c r="I855" s="220"/>
      <c r="J855" s="220"/>
      <c r="K855" s="220"/>
      <c r="L855" s="220"/>
      <c r="M855" s="220"/>
    </row>
    <row r="856" spans="1:13" ht="51" customHeight="1">
      <c r="A856" s="153"/>
      <c r="B856" s="230"/>
      <c r="C856" s="132"/>
      <c r="D856" s="221"/>
      <c r="E856" s="132"/>
      <c r="F856" s="240"/>
      <c r="G856" s="240"/>
      <c r="H856" s="1318"/>
      <c r="I856" s="220"/>
      <c r="J856" s="220"/>
      <c r="K856" s="220"/>
      <c r="L856" s="220"/>
      <c r="M856" s="220"/>
    </row>
    <row r="857" spans="1:13" ht="25.5" customHeight="1">
      <c r="A857" s="153"/>
      <c r="B857" s="230"/>
      <c r="C857" s="132"/>
      <c r="D857" s="221"/>
      <c r="E857" s="132"/>
      <c r="F857" s="240"/>
      <c r="G857" s="240"/>
      <c r="H857" s="1318"/>
      <c r="I857" s="220"/>
      <c r="J857" s="220"/>
      <c r="K857" s="220"/>
      <c r="L857" s="220"/>
      <c r="M857" s="220"/>
    </row>
    <row r="858" spans="1:13">
      <c r="A858" s="153"/>
      <c r="B858" s="230"/>
      <c r="C858" s="132"/>
      <c r="D858" s="221"/>
      <c r="E858" s="132"/>
      <c r="F858" s="240"/>
      <c r="G858" s="240"/>
      <c r="H858" s="1318"/>
      <c r="I858" s="220"/>
      <c r="J858" s="220"/>
      <c r="K858" s="220"/>
      <c r="L858" s="220"/>
      <c r="M858" s="220"/>
    </row>
    <row r="859" spans="1:13">
      <c r="A859" s="153"/>
      <c r="B859" s="230"/>
      <c r="C859" s="132"/>
      <c r="D859" s="221"/>
      <c r="E859" s="132"/>
      <c r="F859" s="240"/>
      <c r="G859" s="240"/>
      <c r="H859" s="1318"/>
      <c r="I859" s="220"/>
      <c r="J859" s="220"/>
      <c r="K859" s="220"/>
      <c r="L859" s="220"/>
      <c r="M859" s="220"/>
    </row>
    <row r="860" spans="1:13">
      <c r="A860" s="153"/>
      <c r="B860" s="230"/>
      <c r="C860" s="132"/>
      <c r="D860" s="221"/>
      <c r="E860" s="132"/>
      <c r="F860" s="240"/>
      <c r="G860" s="240"/>
      <c r="H860" s="1318"/>
      <c r="I860" s="220"/>
      <c r="J860" s="220"/>
      <c r="K860" s="220"/>
      <c r="L860" s="220"/>
      <c r="M860" s="220"/>
    </row>
    <row r="861" spans="1:13" ht="54" customHeight="1">
      <c r="A861" s="153"/>
      <c r="B861" s="230"/>
      <c r="C861" s="132"/>
      <c r="D861" s="221"/>
      <c r="E861" s="132"/>
      <c r="F861" s="240"/>
      <c r="G861" s="240"/>
      <c r="H861" s="1318"/>
      <c r="I861" s="220"/>
      <c r="J861" s="220"/>
      <c r="K861" s="220"/>
      <c r="L861" s="220"/>
      <c r="M861" s="220"/>
    </row>
    <row r="862" spans="1:13" ht="27" customHeight="1">
      <c r="A862" s="153"/>
      <c r="B862" s="230"/>
      <c r="C862" s="132"/>
      <c r="D862" s="221"/>
      <c r="E862" s="132"/>
      <c r="F862" s="240"/>
      <c r="G862" s="240"/>
      <c r="H862" s="1318"/>
      <c r="I862" s="220"/>
      <c r="J862" s="220"/>
      <c r="K862" s="220"/>
      <c r="L862" s="220"/>
      <c r="M862" s="220"/>
    </row>
    <row r="863" spans="1:13">
      <c r="A863" s="153"/>
      <c r="B863" s="230"/>
      <c r="C863" s="132"/>
      <c r="D863" s="221"/>
      <c r="E863" s="132"/>
      <c r="F863" s="240"/>
      <c r="G863" s="240"/>
      <c r="H863" s="1318"/>
      <c r="I863" s="220"/>
      <c r="J863" s="220"/>
      <c r="K863" s="220"/>
      <c r="L863" s="220"/>
      <c r="M863" s="220"/>
    </row>
    <row r="864" spans="1:13">
      <c r="A864" s="153"/>
      <c r="B864" s="230"/>
      <c r="C864" s="132"/>
      <c r="D864" s="221"/>
      <c r="E864" s="132"/>
      <c r="F864" s="240"/>
      <c r="G864" s="240"/>
      <c r="H864" s="1318"/>
      <c r="I864" s="220"/>
      <c r="J864" s="220"/>
      <c r="K864" s="220"/>
      <c r="L864" s="220"/>
      <c r="M864" s="220"/>
    </row>
    <row r="865" spans="1:13">
      <c r="A865" s="153"/>
      <c r="B865" s="230"/>
      <c r="C865" s="132"/>
      <c r="D865" s="221"/>
      <c r="E865" s="132"/>
      <c r="F865" s="240"/>
      <c r="G865" s="240"/>
      <c r="H865" s="1318"/>
      <c r="I865" s="220"/>
      <c r="J865" s="220"/>
      <c r="K865" s="220"/>
      <c r="L865" s="220"/>
      <c r="M865" s="220"/>
    </row>
    <row r="866" spans="1:13">
      <c r="A866" s="1306"/>
      <c r="B866" s="1307"/>
      <c r="C866" s="132"/>
      <c r="D866" s="221"/>
      <c r="E866" s="132"/>
      <c r="F866" s="240"/>
      <c r="G866" s="987"/>
      <c r="H866" s="1352"/>
      <c r="I866" s="220"/>
      <c r="J866" s="220"/>
      <c r="K866" s="220"/>
      <c r="L866" s="220"/>
      <c r="M866" s="220"/>
    </row>
    <row r="867" spans="1:13">
      <c r="A867" s="153"/>
      <c r="B867" s="230"/>
      <c r="C867" s="132"/>
      <c r="D867" s="221"/>
      <c r="E867" s="132"/>
      <c r="F867" s="240"/>
      <c r="G867" s="240"/>
      <c r="H867" s="1318"/>
      <c r="I867" s="220"/>
      <c r="J867" s="220"/>
      <c r="K867" s="220"/>
      <c r="L867" s="220"/>
      <c r="M867" s="220"/>
    </row>
    <row r="868" spans="1:13">
      <c r="A868" s="1306"/>
      <c r="B868" s="1307"/>
      <c r="C868" s="132"/>
      <c r="D868" s="221"/>
      <c r="E868" s="132"/>
      <c r="F868" s="240"/>
      <c r="G868" s="240"/>
      <c r="H868" s="1318"/>
      <c r="I868" s="220"/>
      <c r="J868" s="220"/>
      <c r="K868" s="220"/>
      <c r="L868" s="220"/>
      <c r="M868" s="220"/>
    </row>
    <row r="869" spans="1:13">
      <c r="A869" s="153"/>
      <c r="B869" s="230"/>
      <c r="C869" s="132"/>
      <c r="D869" s="221"/>
      <c r="E869" s="132"/>
      <c r="F869" s="240"/>
      <c r="G869" s="240"/>
      <c r="H869" s="1318"/>
      <c r="I869" s="220"/>
      <c r="J869" s="220"/>
      <c r="K869" s="220"/>
      <c r="L869" s="220"/>
      <c r="M869" s="220"/>
    </row>
    <row r="870" spans="1:13">
      <c r="A870" s="153"/>
      <c r="B870" s="230"/>
      <c r="C870" s="132"/>
      <c r="D870" s="221"/>
      <c r="E870" s="132"/>
      <c r="F870" s="240"/>
      <c r="G870" s="240"/>
      <c r="H870" s="1318"/>
      <c r="I870" s="220"/>
      <c r="J870" s="220"/>
      <c r="K870" s="220"/>
      <c r="L870" s="220"/>
      <c r="M870" s="220"/>
    </row>
    <row r="871" spans="1:13">
      <c r="A871" s="153"/>
      <c r="B871" s="230"/>
      <c r="C871" s="132"/>
      <c r="D871" s="221"/>
      <c r="E871" s="132"/>
      <c r="F871" s="240"/>
      <c r="G871" s="240"/>
      <c r="H871" s="1318"/>
      <c r="I871" s="220"/>
      <c r="J871" s="220"/>
      <c r="K871" s="220"/>
      <c r="L871" s="220"/>
      <c r="M871" s="220"/>
    </row>
    <row r="872" spans="1:13">
      <c r="A872" s="153"/>
      <c r="B872" s="230"/>
      <c r="C872" s="132"/>
      <c r="D872" s="221"/>
      <c r="E872" s="132"/>
      <c r="F872" s="240"/>
      <c r="G872" s="240"/>
      <c r="H872" s="1318"/>
      <c r="I872" s="220"/>
      <c r="J872" s="220"/>
      <c r="K872" s="220"/>
      <c r="L872" s="220"/>
      <c r="M872" s="220"/>
    </row>
    <row r="873" spans="1:13">
      <c r="A873" s="153"/>
      <c r="B873" s="230"/>
      <c r="C873" s="132"/>
      <c r="D873" s="221"/>
      <c r="E873" s="132"/>
      <c r="F873" s="240"/>
      <c r="G873" s="240"/>
      <c r="H873" s="1318"/>
      <c r="I873" s="220"/>
      <c r="J873" s="220"/>
      <c r="K873" s="220"/>
      <c r="L873" s="220"/>
      <c r="M873" s="220"/>
    </row>
    <row r="874" spans="1:13">
      <c r="A874" s="153"/>
      <c r="B874" s="230"/>
      <c r="C874" s="132"/>
      <c r="D874" s="221"/>
      <c r="E874" s="132"/>
      <c r="F874" s="240"/>
      <c r="G874" s="240"/>
      <c r="H874" s="1318"/>
      <c r="I874" s="220"/>
      <c r="J874" s="220"/>
      <c r="K874" s="220"/>
      <c r="L874" s="220"/>
      <c r="M874" s="220"/>
    </row>
    <row r="875" spans="1:13">
      <c r="A875" s="153"/>
      <c r="B875" s="230"/>
      <c r="C875" s="132"/>
      <c r="D875" s="221"/>
      <c r="E875" s="132"/>
      <c r="F875" s="240"/>
      <c r="G875" s="240"/>
      <c r="H875" s="1318"/>
      <c r="I875" s="220"/>
      <c r="J875" s="220"/>
      <c r="K875" s="220"/>
      <c r="L875" s="220"/>
      <c r="M875" s="220"/>
    </row>
    <row r="876" spans="1:13">
      <c r="A876" s="153"/>
      <c r="B876" s="230"/>
      <c r="C876" s="132"/>
      <c r="D876" s="221"/>
      <c r="E876" s="132"/>
      <c r="F876" s="240"/>
      <c r="G876" s="240"/>
      <c r="H876" s="1318"/>
      <c r="I876" s="220"/>
      <c r="J876" s="220"/>
      <c r="K876" s="220"/>
      <c r="L876" s="220"/>
      <c r="M876" s="220"/>
    </row>
    <row r="877" spans="1:13">
      <c r="A877" s="153"/>
      <c r="B877" s="230"/>
      <c r="C877" s="132"/>
      <c r="D877" s="221"/>
      <c r="E877" s="132"/>
      <c r="F877" s="240"/>
      <c r="G877" s="240"/>
      <c r="H877" s="1318"/>
      <c r="I877" s="220"/>
      <c r="J877" s="220"/>
      <c r="K877" s="220"/>
      <c r="L877" s="220"/>
      <c r="M877" s="220"/>
    </row>
    <row r="878" spans="1:13">
      <c r="A878" s="153"/>
      <c r="B878" s="230"/>
      <c r="C878" s="132"/>
      <c r="D878" s="221"/>
      <c r="E878" s="132"/>
      <c r="F878" s="240"/>
      <c r="G878" s="240"/>
      <c r="H878" s="1318"/>
      <c r="I878" s="220"/>
      <c r="J878" s="220"/>
      <c r="K878" s="220"/>
      <c r="L878" s="220"/>
      <c r="M878" s="220"/>
    </row>
    <row r="879" spans="1:13">
      <c r="A879" s="153"/>
      <c r="B879" s="230"/>
      <c r="C879" s="132"/>
      <c r="D879" s="221"/>
      <c r="E879" s="132"/>
      <c r="F879" s="240"/>
      <c r="G879" s="240"/>
      <c r="H879" s="1318"/>
      <c r="I879" s="220"/>
      <c r="J879" s="220"/>
      <c r="K879" s="220"/>
      <c r="L879" s="220"/>
      <c r="M879" s="220"/>
    </row>
    <row r="880" spans="1:13">
      <c r="A880" s="153"/>
      <c r="B880" s="230"/>
      <c r="C880" s="132"/>
      <c r="D880" s="221"/>
      <c r="E880" s="132"/>
      <c r="F880" s="240"/>
      <c r="G880" s="240"/>
      <c r="H880" s="1318"/>
      <c r="I880" s="220"/>
      <c r="J880" s="220"/>
      <c r="K880" s="220"/>
      <c r="L880" s="220"/>
      <c r="M880" s="220"/>
    </row>
    <row r="881" spans="1:13">
      <c r="A881" s="153"/>
      <c r="B881" s="230"/>
      <c r="C881" s="132"/>
      <c r="D881" s="1342"/>
      <c r="E881" s="132"/>
      <c r="F881" s="240"/>
      <c r="G881" s="240"/>
      <c r="H881" s="1318"/>
      <c r="I881" s="220"/>
      <c r="J881" s="220"/>
      <c r="K881" s="220"/>
      <c r="L881" s="220"/>
      <c r="M881" s="220"/>
    </row>
    <row r="882" spans="1:13">
      <c r="A882" s="153"/>
      <c r="B882" s="230"/>
      <c r="C882" s="132"/>
      <c r="D882" s="221"/>
      <c r="E882" s="132"/>
      <c r="F882" s="240"/>
      <c r="G882" s="240"/>
      <c r="H882" s="1318"/>
      <c r="I882" s="220"/>
      <c r="J882" s="220"/>
      <c r="K882" s="220"/>
      <c r="L882" s="220"/>
      <c r="M882" s="220"/>
    </row>
    <row r="883" spans="1:13">
      <c r="A883" s="153"/>
      <c r="B883" s="230"/>
      <c r="C883" s="132"/>
      <c r="D883" s="221"/>
      <c r="E883" s="132"/>
      <c r="F883" s="240"/>
      <c r="G883" s="240"/>
      <c r="H883" s="1318"/>
      <c r="I883" s="220"/>
      <c r="J883" s="220"/>
      <c r="K883" s="220"/>
      <c r="L883" s="220"/>
      <c r="M883" s="220"/>
    </row>
    <row r="884" spans="1:13">
      <c r="A884" s="153"/>
      <c r="B884" s="230"/>
      <c r="C884" s="132"/>
      <c r="D884" s="221"/>
      <c r="E884" s="132"/>
      <c r="F884" s="240"/>
      <c r="G884" s="240"/>
      <c r="H884" s="1318"/>
      <c r="I884" s="220"/>
      <c r="J884" s="220"/>
      <c r="K884" s="220"/>
      <c r="L884" s="220"/>
      <c r="M884" s="220"/>
    </row>
    <row r="885" spans="1:13">
      <c r="A885" s="153"/>
      <c r="B885" s="230"/>
      <c r="C885" s="132"/>
      <c r="D885" s="1342"/>
      <c r="E885" s="132"/>
      <c r="F885" s="240"/>
      <c r="G885" s="240"/>
      <c r="H885" s="1318"/>
      <c r="I885" s="220"/>
      <c r="J885" s="220"/>
      <c r="K885" s="220"/>
      <c r="L885" s="220"/>
      <c r="M885" s="220"/>
    </row>
    <row r="886" spans="1:13">
      <c r="A886" s="153"/>
      <c r="B886" s="230"/>
      <c r="C886" s="132"/>
      <c r="D886" s="1342"/>
      <c r="E886" s="132"/>
      <c r="F886" s="240"/>
      <c r="G886" s="240"/>
      <c r="H886" s="1318"/>
      <c r="I886" s="220"/>
      <c r="J886" s="220"/>
      <c r="K886" s="220"/>
      <c r="L886" s="220"/>
      <c r="M886" s="220"/>
    </row>
    <row r="887" spans="1:13">
      <c r="A887" s="153"/>
      <c r="B887" s="230"/>
      <c r="C887" s="132"/>
      <c r="D887" s="1342"/>
      <c r="E887" s="132"/>
      <c r="F887" s="240"/>
      <c r="G887" s="240"/>
      <c r="H887" s="1318"/>
      <c r="I887" s="220"/>
      <c r="J887" s="220"/>
      <c r="K887" s="220"/>
      <c r="L887" s="220"/>
      <c r="M887" s="220"/>
    </row>
    <row r="888" spans="1:13">
      <c r="A888" s="153"/>
      <c r="B888" s="230"/>
      <c r="C888" s="132"/>
      <c r="D888" s="221"/>
      <c r="E888" s="132"/>
      <c r="F888" s="240"/>
      <c r="G888" s="240"/>
      <c r="H888" s="1318"/>
      <c r="I888" s="220"/>
      <c r="J888" s="220"/>
      <c r="K888" s="220"/>
      <c r="L888" s="220"/>
      <c r="M888" s="220"/>
    </row>
    <row r="889" spans="1:13">
      <c r="A889" s="153"/>
      <c r="B889" s="230"/>
      <c r="C889" s="132"/>
      <c r="D889" s="1342"/>
      <c r="E889" s="132"/>
      <c r="F889" s="240"/>
      <c r="G889" s="240"/>
      <c r="H889" s="1318"/>
      <c r="I889" s="220"/>
      <c r="J889" s="220"/>
      <c r="K889" s="220"/>
      <c r="L889" s="220"/>
      <c r="M889" s="220"/>
    </row>
    <row r="890" spans="1:13">
      <c r="A890" s="153"/>
      <c r="B890" s="230"/>
      <c r="C890" s="132"/>
      <c r="D890" s="1342"/>
      <c r="E890" s="132"/>
      <c r="F890" s="240"/>
      <c r="G890" s="240"/>
      <c r="H890" s="1318"/>
      <c r="I890" s="220"/>
      <c r="J890" s="220"/>
      <c r="K890" s="220"/>
      <c r="L890" s="220"/>
      <c r="M890" s="220"/>
    </row>
    <row r="891" spans="1:13" ht="51" customHeight="1">
      <c r="A891" s="153"/>
      <c r="B891" s="230"/>
      <c r="C891" s="132"/>
      <c r="D891" s="1342"/>
      <c r="E891" s="132"/>
      <c r="F891" s="240"/>
      <c r="G891" s="240"/>
      <c r="H891" s="1318"/>
      <c r="I891" s="220"/>
      <c r="J891" s="220"/>
      <c r="K891" s="220"/>
      <c r="L891" s="220"/>
      <c r="M891" s="220"/>
    </row>
    <row r="892" spans="1:13">
      <c r="A892" s="153"/>
      <c r="B892" s="230"/>
      <c r="C892" s="1318"/>
      <c r="D892" s="221"/>
      <c r="E892" s="1318"/>
      <c r="F892" s="240"/>
      <c r="G892" s="240"/>
      <c r="H892" s="1318"/>
      <c r="I892" s="220"/>
      <c r="J892" s="220"/>
      <c r="K892" s="220"/>
      <c r="L892" s="220"/>
      <c r="M892" s="220"/>
    </row>
    <row r="893" spans="1:13">
      <c r="A893" s="153"/>
      <c r="B893" s="230"/>
      <c r="C893" s="132"/>
      <c r="D893" s="221"/>
      <c r="E893" s="132"/>
      <c r="F893" s="240"/>
      <c r="G893" s="240"/>
      <c r="H893" s="1318"/>
      <c r="I893" s="220"/>
      <c r="J893" s="220"/>
      <c r="K893" s="220"/>
      <c r="L893" s="220"/>
      <c r="M893" s="220"/>
    </row>
    <row r="894" spans="1:13">
      <c r="A894" s="153"/>
      <c r="B894" s="230"/>
      <c r="C894" s="132"/>
      <c r="D894" s="221"/>
      <c r="E894" s="132"/>
      <c r="F894" s="240"/>
      <c r="G894" s="240"/>
      <c r="H894" s="1318"/>
      <c r="I894" s="220"/>
      <c r="J894" s="220"/>
      <c r="K894" s="220"/>
      <c r="L894" s="220"/>
      <c r="M894" s="220"/>
    </row>
    <row r="895" spans="1:13" s="211" customFormat="1" ht="12.75">
      <c r="A895" s="153"/>
      <c r="B895" s="230"/>
      <c r="C895" s="132"/>
      <c r="D895" s="221"/>
      <c r="E895" s="132"/>
      <c r="F895" s="240"/>
      <c r="G895" s="240"/>
      <c r="H895" s="1318"/>
      <c r="I895" s="219"/>
      <c r="J895" s="219"/>
      <c r="K895" s="219"/>
      <c r="L895" s="219"/>
      <c r="M895" s="219"/>
    </row>
    <row r="896" spans="1:13" s="211" customFormat="1" ht="12.75">
      <c r="A896" s="153"/>
      <c r="B896" s="230"/>
      <c r="C896" s="132"/>
      <c r="D896" s="221"/>
      <c r="E896" s="132"/>
      <c r="F896" s="240"/>
      <c r="G896" s="240"/>
      <c r="H896" s="1318"/>
      <c r="I896" s="219"/>
      <c r="J896" s="219"/>
      <c r="K896" s="219"/>
      <c r="L896" s="219"/>
      <c r="M896" s="219"/>
    </row>
    <row r="897" spans="1:13" s="211" customFormat="1" ht="12.75">
      <c r="A897" s="153"/>
      <c r="B897" s="230"/>
      <c r="C897" s="132"/>
      <c r="D897" s="221"/>
      <c r="E897" s="132"/>
      <c r="F897" s="240"/>
      <c r="G897" s="240"/>
      <c r="H897" s="1318"/>
      <c r="I897" s="219"/>
      <c r="J897" s="219"/>
      <c r="K897" s="219"/>
      <c r="L897" s="219"/>
      <c r="M897" s="219"/>
    </row>
    <row r="898" spans="1:13">
      <c r="A898" s="1330"/>
      <c r="B898" s="1318"/>
      <c r="C898" s="132"/>
      <c r="D898" s="1342"/>
      <c r="E898" s="132"/>
      <c r="F898" s="240"/>
      <c r="G898" s="240"/>
      <c r="H898" s="1318"/>
    </row>
    <row r="899" spans="1:13">
      <c r="A899" s="1330"/>
      <c r="B899" s="1318"/>
      <c r="C899" s="132"/>
      <c r="D899" s="1342"/>
      <c r="E899" s="132"/>
      <c r="F899" s="240"/>
      <c r="G899" s="240"/>
      <c r="H899" s="1318"/>
    </row>
    <row r="900" spans="1:13">
      <c r="A900" s="1306"/>
      <c r="B900" s="1307"/>
      <c r="C900" s="132"/>
      <c r="D900" s="1342"/>
      <c r="E900" s="132"/>
      <c r="F900" s="240"/>
      <c r="G900" s="987"/>
      <c r="H900" s="1350"/>
    </row>
    <row r="901" spans="1:13">
      <c r="A901" s="1306"/>
      <c r="B901" s="1307"/>
      <c r="C901" s="132"/>
      <c r="D901" s="1342"/>
      <c r="E901" s="132"/>
      <c r="F901" s="240"/>
      <c r="G901" s="987"/>
      <c r="H901" s="1350"/>
    </row>
    <row r="902" spans="1:13">
      <c r="A902" s="1306"/>
      <c r="B902" s="1307"/>
      <c r="C902" s="132"/>
      <c r="D902" s="1342"/>
      <c r="E902" s="132"/>
      <c r="F902" s="240"/>
      <c r="G902" s="987"/>
      <c r="H902" s="1350"/>
    </row>
    <row r="903" spans="1:13">
      <c r="A903" s="1306"/>
      <c r="B903" s="1307"/>
      <c r="C903" s="132"/>
      <c r="D903" s="1342"/>
      <c r="E903" s="132"/>
      <c r="F903" s="240"/>
      <c r="G903" s="987"/>
      <c r="H903" s="1350"/>
    </row>
    <row r="904" spans="1:13">
      <c r="A904" s="1306"/>
      <c r="B904" s="1307"/>
      <c r="C904" s="132"/>
      <c r="D904" s="1342"/>
      <c r="E904" s="132"/>
      <c r="F904" s="240"/>
      <c r="G904" s="240"/>
      <c r="H904" s="1318"/>
    </row>
    <row r="905" spans="1:13">
      <c r="A905" s="1330"/>
      <c r="B905" s="164"/>
      <c r="C905" s="132"/>
      <c r="D905" s="1342"/>
      <c r="E905" s="132"/>
      <c r="F905" s="240"/>
      <c r="G905" s="240"/>
      <c r="H905" s="1318"/>
    </row>
    <row r="906" spans="1:13" ht="12.75" customHeight="1">
      <c r="A906" s="1330"/>
      <c r="B906" s="1318"/>
      <c r="C906" s="132"/>
      <c r="D906" s="1342"/>
      <c r="E906" s="132"/>
      <c r="F906" s="240"/>
      <c r="G906" s="240"/>
      <c r="H906" s="1318"/>
    </row>
    <row r="907" spans="1:13">
      <c r="A907" s="214"/>
      <c r="B907" s="1350"/>
      <c r="C907" s="132"/>
      <c r="D907" s="1342"/>
      <c r="E907" s="132"/>
      <c r="F907" s="240"/>
      <c r="G907" s="987"/>
      <c r="H907" s="1352"/>
    </row>
    <row r="908" spans="1:13">
      <c r="A908" s="214"/>
      <c r="B908" s="1350"/>
      <c r="C908" s="132"/>
      <c r="D908" s="1342"/>
      <c r="E908" s="132"/>
      <c r="F908" s="240"/>
      <c r="G908" s="240"/>
      <c r="H908" s="132"/>
    </row>
    <row r="909" spans="1:13">
      <c r="A909" s="214"/>
      <c r="B909" s="1350"/>
      <c r="C909" s="132"/>
      <c r="D909" s="1342"/>
      <c r="E909" s="132"/>
      <c r="F909" s="240"/>
      <c r="G909" s="987"/>
      <c r="H909" s="1352"/>
    </row>
    <row r="910" spans="1:13">
      <c r="A910" s="214"/>
      <c r="B910" s="1350"/>
      <c r="C910" s="132"/>
      <c r="D910" s="1342"/>
      <c r="E910" s="132"/>
      <c r="F910" s="240"/>
      <c r="G910" s="240"/>
      <c r="H910" s="132"/>
    </row>
    <row r="911" spans="1:13">
      <c r="A911" s="214"/>
      <c r="B911" s="1350"/>
      <c r="C911" s="132"/>
      <c r="D911" s="1342"/>
      <c r="E911" s="132"/>
      <c r="F911" s="240"/>
      <c r="G911" s="987"/>
      <c r="H911" s="1352"/>
    </row>
    <row r="912" spans="1:13">
      <c r="A912" s="214"/>
      <c r="B912" s="1350"/>
      <c r="C912" s="132"/>
      <c r="D912" s="1342"/>
      <c r="E912" s="132"/>
      <c r="F912" s="240"/>
      <c r="G912" s="240"/>
      <c r="H912" s="1318"/>
    </row>
    <row r="913" spans="1:8">
      <c r="A913" s="214"/>
      <c r="B913" s="1350"/>
      <c r="C913" s="132"/>
      <c r="D913" s="1342"/>
      <c r="E913" s="132"/>
      <c r="F913" s="240"/>
      <c r="G913" s="987"/>
      <c r="H913" s="1352"/>
    </row>
    <row r="914" spans="1:8">
      <c r="A914" s="214"/>
      <c r="B914" s="1350"/>
      <c r="C914" s="132"/>
      <c r="D914" s="1342"/>
      <c r="E914" s="132"/>
      <c r="F914" s="240"/>
      <c r="G914" s="240"/>
      <c r="H914" s="1318"/>
    </row>
    <row r="915" spans="1:8">
      <c r="A915" s="1330"/>
      <c r="B915" s="1318"/>
      <c r="C915" s="132"/>
      <c r="D915" s="1342"/>
      <c r="E915" s="132"/>
      <c r="F915" s="987"/>
      <c r="G915" s="987"/>
      <c r="H915" s="1352"/>
    </row>
    <row r="916" spans="1:8">
      <c r="A916" s="1330"/>
      <c r="B916" s="1318"/>
      <c r="C916" s="132"/>
      <c r="D916" s="1342"/>
      <c r="E916" s="132"/>
      <c r="F916" s="221"/>
      <c r="G916" s="240"/>
      <c r="H916" s="1318"/>
    </row>
    <row r="917" spans="1:8">
      <c r="A917" s="1330"/>
      <c r="B917" s="1318"/>
      <c r="C917" s="132"/>
      <c r="D917" s="1342"/>
      <c r="E917" s="132"/>
      <c r="F917" s="221"/>
      <c r="G917" s="240"/>
      <c r="H917" s="1318"/>
    </row>
    <row r="918" spans="1:8">
      <c r="A918" s="153"/>
      <c r="B918" s="1318"/>
      <c r="C918" s="132"/>
      <c r="D918" s="221"/>
      <c r="E918" s="132"/>
      <c r="F918" s="240"/>
      <c r="G918" s="240"/>
      <c r="H918" s="1318"/>
    </row>
    <row r="919" spans="1:8">
      <c r="A919" s="153"/>
      <c r="B919" s="1350"/>
      <c r="C919" s="153"/>
      <c r="D919" s="153"/>
      <c r="E919" s="980"/>
      <c r="F919" s="240"/>
      <c r="G919" s="240"/>
      <c r="H919" s="1318"/>
    </row>
    <row r="920" spans="1:8">
      <c r="A920" s="153"/>
      <c r="B920" s="1350"/>
      <c r="C920" s="1318"/>
      <c r="D920" s="980"/>
      <c r="E920" s="1318"/>
      <c r="F920" s="240"/>
      <c r="G920" s="240"/>
      <c r="H920" s="1318"/>
    </row>
    <row r="921" spans="1:8">
      <c r="A921" s="153"/>
      <c r="B921" s="1318"/>
      <c r="C921" s="132"/>
      <c r="D921" s="221"/>
      <c r="E921" s="132"/>
      <c r="F921" s="240"/>
      <c r="G921" s="240"/>
      <c r="H921" s="1318"/>
    </row>
    <row r="922" spans="1:8">
      <c r="A922" s="153"/>
      <c r="B922" s="1318"/>
      <c r="C922" s="132"/>
      <c r="D922" s="221"/>
      <c r="E922" s="132"/>
      <c r="F922" s="240"/>
      <c r="G922" s="240"/>
      <c r="H922" s="1318"/>
    </row>
    <row r="923" spans="1:8">
      <c r="A923" s="153"/>
      <c r="B923" s="1318"/>
      <c r="C923" s="132"/>
      <c r="D923" s="221"/>
      <c r="E923" s="132"/>
      <c r="F923" s="240"/>
      <c r="G923" s="240"/>
      <c r="H923" s="1318"/>
    </row>
    <row r="924" spans="1:8">
      <c r="A924" s="153"/>
      <c r="B924" s="1318"/>
      <c r="C924" s="132"/>
      <c r="D924" s="221"/>
      <c r="E924" s="132"/>
      <c r="F924" s="240"/>
      <c r="G924" s="240"/>
      <c r="H924" s="1318"/>
    </row>
    <row r="925" spans="1:8">
      <c r="A925" s="153"/>
      <c r="B925" s="1318"/>
      <c r="C925" s="132"/>
      <c r="D925" s="221"/>
      <c r="E925" s="132"/>
      <c r="F925" s="240"/>
      <c r="G925" s="240"/>
      <c r="H925" s="1318"/>
    </row>
    <row r="926" spans="1:8">
      <c r="A926" s="153"/>
      <c r="B926" s="1318"/>
      <c r="C926" s="132"/>
      <c r="D926" s="221"/>
      <c r="E926" s="132"/>
      <c r="F926" s="240"/>
      <c r="G926" s="240"/>
      <c r="H926" s="1318"/>
    </row>
    <row r="927" spans="1:8" s="207" customFormat="1" ht="15.75">
      <c r="A927" s="1318"/>
      <c r="B927" s="1350"/>
      <c r="C927" s="1350"/>
      <c r="D927" s="980"/>
      <c r="E927" s="1318"/>
      <c r="F927" s="240"/>
      <c r="G927" s="240"/>
      <c r="H927" s="1318"/>
    </row>
    <row r="928" spans="1:8" s="207" customFormat="1" ht="15.75">
      <c r="A928" s="1318"/>
      <c r="B928" s="1350"/>
      <c r="C928" s="1350"/>
      <c r="D928" s="980"/>
      <c r="E928" s="1318"/>
      <c r="F928" s="240"/>
      <c r="G928" s="240"/>
      <c r="H928" s="1318"/>
    </row>
    <row r="929" spans="1:12" s="207" customFormat="1" ht="15.75">
      <c r="A929" s="1318"/>
      <c r="B929" s="1350"/>
      <c r="C929" s="1350"/>
      <c r="D929" s="980"/>
      <c r="E929" s="1318"/>
      <c r="F929" s="240"/>
      <c r="G929" s="240"/>
      <c r="H929" s="1318"/>
    </row>
    <row r="930" spans="1:12" s="207" customFormat="1" ht="15.75">
      <c r="A930" s="1350"/>
      <c r="B930" s="1350"/>
      <c r="C930" s="1350"/>
      <c r="D930" s="980"/>
      <c r="E930" s="1318"/>
      <c r="F930" s="240"/>
      <c r="G930" s="987"/>
      <c r="H930" s="1352"/>
    </row>
    <row r="931" spans="1:12" s="207" customFormat="1" ht="59.25" customHeight="1">
      <c r="A931" s="214"/>
      <c r="B931" s="230"/>
      <c r="C931" s="1350"/>
      <c r="D931" s="980"/>
      <c r="E931" s="1318"/>
      <c r="F931" s="240"/>
      <c r="G931" s="987"/>
      <c r="H931" s="1352"/>
      <c r="L931" s="217"/>
    </row>
    <row r="932" spans="1:12" s="207" customFormat="1" ht="15.75">
      <c r="A932" s="1350"/>
      <c r="B932" s="230"/>
      <c r="C932" s="1350"/>
      <c r="D932" s="980"/>
      <c r="E932" s="1318"/>
      <c r="F932" s="240"/>
      <c r="G932" s="987"/>
      <c r="H932" s="1352"/>
    </row>
    <row r="933" spans="1:12" s="207" customFormat="1" ht="15.75">
      <c r="A933" s="216"/>
      <c r="B933" s="230"/>
      <c r="C933" s="132"/>
      <c r="D933" s="221"/>
      <c r="E933" s="132"/>
      <c r="F933" s="240"/>
      <c r="G933" s="987"/>
      <c r="H933" s="1352"/>
    </row>
    <row r="934" spans="1:12" s="207" customFormat="1" ht="15.75">
      <c r="A934" s="153"/>
      <c r="B934" s="230"/>
      <c r="C934" s="132"/>
      <c r="D934" s="221"/>
      <c r="E934" s="132"/>
      <c r="F934" s="985"/>
      <c r="G934" s="987"/>
      <c r="H934" s="1352"/>
    </row>
    <row r="935" spans="1:12" s="207" customFormat="1" ht="15.75">
      <c r="A935" s="216"/>
      <c r="B935" s="215"/>
      <c r="C935" s="132"/>
      <c r="D935" s="221"/>
      <c r="E935" s="132"/>
      <c r="F935" s="240"/>
      <c r="G935" s="240"/>
      <c r="H935" s="132"/>
    </row>
    <row r="936" spans="1:12" s="207" customFormat="1" ht="15.75">
      <c r="A936" s="153"/>
      <c r="B936" s="230"/>
      <c r="C936" s="132"/>
      <c r="D936" s="221"/>
      <c r="E936" s="132"/>
      <c r="F936" s="985"/>
      <c r="G936" s="987"/>
      <c r="H936" s="1352"/>
    </row>
    <row r="937" spans="1:12" s="207" customFormat="1" ht="15.75">
      <c r="A937" s="214"/>
      <c r="B937" s="213"/>
      <c r="C937" s="132"/>
      <c r="D937" s="221"/>
      <c r="E937" s="132"/>
      <c r="F937" s="240"/>
      <c r="G937" s="240"/>
      <c r="H937" s="1318"/>
    </row>
    <row r="938" spans="1:12" s="207" customFormat="1" ht="15.75">
      <c r="A938" s="153"/>
      <c r="B938" s="230"/>
      <c r="C938" s="132"/>
      <c r="D938" s="221"/>
      <c r="E938" s="132"/>
      <c r="F938" s="980"/>
      <c r="G938" s="987"/>
      <c r="H938" s="1352"/>
    </row>
    <row r="939" spans="1:12" s="207" customFormat="1" ht="15.75">
      <c r="A939" s="214"/>
      <c r="B939" s="213"/>
      <c r="C939" s="132"/>
      <c r="D939" s="221"/>
      <c r="E939" s="132"/>
      <c r="F939" s="240"/>
      <c r="G939" s="240"/>
      <c r="H939" s="1318"/>
    </row>
    <row r="940" spans="1:12" s="207" customFormat="1" ht="15.75">
      <c r="A940" s="153"/>
      <c r="B940" s="984"/>
      <c r="C940" s="984"/>
      <c r="D940" s="1363"/>
      <c r="E940" s="984"/>
      <c r="F940" s="240"/>
      <c r="G940" s="240"/>
      <c r="H940" s="1318"/>
    </row>
    <row r="941" spans="1:12" s="207" customFormat="1" ht="15.75">
      <c r="A941" s="214"/>
      <c r="B941" s="213"/>
      <c r="C941" s="132"/>
      <c r="D941" s="221"/>
      <c r="E941" s="132"/>
      <c r="F941" s="240"/>
      <c r="G941" s="240"/>
      <c r="H941" s="1318"/>
    </row>
    <row r="942" spans="1:12" s="207" customFormat="1" ht="15.75">
      <c r="A942" s="153"/>
      <c r="B942" s="230"/>
      <c r="C942" s="132"/>
      <c r="D942" s="221"/>
      <c r="E942" s="132"/>
      <c r="F942" s="240"/>
      <c r="G942" s="240"/>
      <c r="H942" s="1318"/>
    </row>
    <row r="943" spans="1:12" s="207" customFormat="1" ht="15.75">
      <c r="A943" s="153"/>
      <c r="B943" s="230"/>
      <c r="C943" s="132"/>
      <c r="D943" s="221"/>
      <c r="E943" s="132"/>
      <c r="F943" s="987"/>
      <c r="G943" s="240"/>
      <c r="H943" s="1318"/>
    </row>
    <row r="944" spans="1:12" s="207" customFormat="1" ht="15.75">
      <c r="A944" s="153"/>
      <c r="B944" s="230"/>
      <c r="C944" s="132"/>
      <c r="D944" s="221"/>
      <c r="E944" s="132"/>
      <c r="F944" s="987"/>
      <c r="G944" s="240"/>
      <c r="H944" s="1318"/>
    </row>
    <row r="945" spans="1:8" s="207" customFormat="1" ht="15.75">
      <c r="A945" s="153"/>
      <c r="B945" s="230"/>
      <c r="C945" s="132"/>
      <c r="D945" s="221"/>
      <c r="E945" s="132"/>
      <c r="F945" s="987"/>
      <c r="G945" s="240"/>
      <c r="H945" s="1318"/>
    </row>
    <row r="946" spans="1:8" s="207" customFormat="1" ht="15.75">
      <c r="A946" s="153"/>
      <c r="B946" s="230"/>
      <c r="C946" s="132"/>
      <c r="D946" s="221"/>
      <c r="E946" s="132"/>
      <c r="F946" s="987"/>
      <c r="G946" s="240"/>
      <c r="H946" s="1318"/>
    </row>
    <row r="947" spans="1:8" s="207" customFormat="1" ht="15.75">
      <c r="A947" s="153"/>
      <c r="B947" s="230"/>
      <c r="C947" s="132"/>
      <c r="D947" s="221"/>
      <c r="E947" s="132"/>
      <c r="F947" s="980"/>
      <c r="G947" s="240"/>
      <c r="H947" s="1318"/>
    </row>
    <row r="948" spans="1:8" s="207" customFormat="1" ht="15.75">
      <c r="A948" s="153"/>
      <c r="B948" s="230"/>
      <c r="C948" s="132"/>
      <c r="D948" s="221"/>
      <c r="E948" s="132"/>
      <c r="F948" s="240"/>
      <c r="G948" s="240"/>
      <c r="H948" s="1318"/>
    </row>
    <row r="949" spans="1:8" s="207" customFormat="1" ht="15.75">
      <c r="A949" s="153"/>
      <c r="B949" s="1350"/>
      <c r="C949" s="153"/>
      <c r="D949" s="153"/>
      <c r="E949" s="980"/>
      <c r="F949" s="240"/>
      <c r="G949" s="240"/>
      <c r="H949" s="1318"/>
    </row>
    <row r="950" spans="1:8" s="207" customFormat="1" ht="15.75">
      <c r="A950" s="153"/>
      <c r="B950" s="1350"/>
      <c r="C950" s="1318"/>
      <c r="D950" s="980"/>
      <c r="E950" s="1318"/>
      <c r="F950" s="240"/>
      <c r="G950" s="240"/>
      <c r="H950" s="1318"/>
    </row>
    <row r="951" spans="1:8" s="207" customFormat="1" ht="15.75">
      <c r="A951" s="208"/>
      <c r="B951" s="1380"/>
      <c r="C951" s="1380"/>
      <c r="D951" s="989"/>
      <c r="E951" s="1308"/>
      <c r="F951" s="973"/>
      <c r="G951" s="973"/>
      <c r="H951" s="1308"/>
    </row>
    <row r="952" spans="1:8" s="207" customFormat="1" ht="15.75">
      <c r="A952" s="1381"/>
      <c r="B952" s="1380"/>
      <c r="C952" s="1380"/>
      <c r="D952" s="989"/>
      <c r="E952" s="1308"/>
      <c r="F952" s="973"/>
      <c r="G952" s="973"/>
      <c r="H952" s="1308"/>
    </row>
    <row r="953" spans="1:8" s="207" customFormat="1" ht="15.75">
      <c r="A953" s="208"/>
      <c r="B953" s="1380"/>
      <c r="C953" s="1380"/>
      <c r="D953" s="989"/>
      <c r="E953" s="1308"/>
      <c r="F953" s="973"/>
      <c r="G953" s="973"/>
      <c r="H953" s="1308"/>
    </row>
    <row r="954" spans="1:8" s="207" customFormat="1" ht="15.75">
      <c r="A954" s="1381"/>
      <c r="B954" s="1380"/>
      <c r="C954" s="1380"/>
      <c r="D954" s="989"/>
      <c r="E954" s="1308"/>
      <c r="F954" s="973"/>
      <c r="G954" s="973"/>
      <c r="H954" s="1308"/>
    </row>
    <row r="955" spans="1:8" s="207" customFormat="1" ht="15.75">
      <c r="A955" s="208"/>
      <c r="B955" s="1380"/>
      <c r="C955" s="1380"/>
      <c r="D955" s="989"/>
      <c r="E955" s="1308"/>
      <c r="F955" s="973"/>
      <c r="G955" s="973"/>
      <c r="H955" s="1308"/>
    </row>
    <row r="956" spans="1:8" s="207" customFormat="1" ht="15.75">
      <c r="A956" s="1381"/>
      <c r="B956" s="1382"/>
      <c r="C956" s="1380"/>
      <c r="D956" s="989"/>
      <c r="E956" s="1308"/>
      <c r="F956" s="973"/>
      <c r="G956" s="973"/>
      <c r="H956" s="1308"/>
    </row>
    <row r="957" spans="1:8" s="207" customFormat="1" ht="15.75">
      <c r="A957" s="1381"/>
      <c r="B957" s="1382"/>
      <c r="C957" s="1380"/>
      <c r="D957" s="989"/>
      <c r="E957" s="1308"/>
      <c r="F957" s="973"/>
      <c r="G957" s="973"/>
      <c r="H957" s="1308"/>
    </row>
    <row r="958" spans="1:8" s="207" customFormat="1" ht="15.75">
      <c r="A958" s="1381"/>
      <c r="B958" s="1382"/>
      <c r="C958" s="1380"/>
      <c r="D958" s="989"/>
      <c r="E958" s="1308"/>
      <c r="F958" s="973"/>
      <c r="G958" s="973"/>
      <c r="H958" s="1308"/>
    </row>
    <row r="959" spans="1:8" s="207" customFormat="1" ht="15.75">
      <c r="A959" s="1381"/>
      <c r="B959" s="1382"/>
      <c r="C959" s="1380"/>
      <c r="D959" s="989"/>
      <c r="E959" s="1308"/>
      <c r="F959" s="973"/>
      <c r="G959" s="973"/>
      <c r="H959" s="1308"/>
    </row>
    <row r="960" spans="1:8" s="207" customFormat="1" ht="15.75">
      <c r="A960" s="1381"/>
      <c r="B960" s="1382"/>
      <c r="C960" s="1380"/>
      <c r="D960" s="989"/>
      <c r="E960" s="1308"/>
      <c r="F960" s="973"/>
      <c r="G960" s="973"/>
      <c r="H960" s="1308"/>
    </row>
    <row r="961" spans="1:8" s="207" customFormat="1" ht="15.75">
      <c r="A961" s="1381"/>
      <c r="B961" s="1382"/>
      <c r="C961" s="1380"/>
      <c r="D961" s="989"/>
      <c r="E961" s="1308"/>
      <c r="F961" s="973"/>
      <c r="G961" s="973"/>
      <c r="H961" s="1308"/>
    </row>
    <row r="962" spans="1:8" s="207" customFormat="1" ht="15.75">
      <c r="A962" s="1381"/>
      <c r="B962" s="1382"/>
      <c r="C962" s="1380"/>
      <c r="D962" s="989"/>
      <c r="E962" s="1308"/>
      <c r="F962" s="973"/>
      <c r="G962" s="973"/>
      <c r="H962" s="1308"/>
    </row>
    <row r="963" spans="1:8" s="207" customFormat="1" ht="15.75">
      <c r="A963" s="1381"/>
      <c r="B963" s="1382"/>
      <c r="C963" s="1380"/>
      <c r="D963" s="989"/>
      <c r="E963" s="1308"/>
      <c r="F963" s="973"/>
      <c r="G963" s="973"/>
      <c r="H963" s="1308"/>
    </row>
    <row r="964" spans="1:8" s="207" customFormat="1" ht="15.75">
      <c r="A964" s="1381"/>
      <c r="B964" s="1382"/>
      <c r="C964" s="1380"/>
      <c r="D964" s="989"/>
      <c r="E964" s="1308"/>
      <c r="F964" s="973"/>
      <c r="G964" s="973"/>
      <c r="H964" s="1308"/>
    </row>
    <row r="965" spans="1:8" s="207" customFormat="1" ht="15.75">
      <c r="A965" s="1381"/>
      <c r="B965" s="1382"/>
      <c r="C965" s="1380"/>
      <c r="D965" s="989"/>
      <c r="E965" s="1308"/>
      <c r="F965" s="973"/>
      <c r="G965" s="973"/>
      <c r="H965" s="1308"/>
    </row>
    <row r="966" spans="1:8" s="207" customFormat="1" ht="15.75">
      <c r="A966" s="1381"/>
      <c r="B966" s="1382"/>
      <c r="C966" s="1380"/>
      <c r="D966" s="989"/>
      <c r="E966" s="1308"/>
      <c r="F966" s="973"/>
      <c r="G966" s="973"/>
      <c r="H966" s="1308"/>
    </row>
    <row r="967" spans="1:8" s="207" customFormat="1" ht="15.75">
      <c r="A967" s="1381"/>
      <c r="B967" s="1382"/>
      <c r="C967" s="1380"/>
      <c r="D967" s="989"/>
      <c r="E967" s="1308"/>
      <c r="F967" s="973"/>
      <c r="G967" s="973"/>
      <c r="H967" s="1308"/>
    </row>
    <row r="968" spans="1:8" s="207" customFormat="1" ht="15.75">
      <c r="A968" s="1381"/>
      <c r="B968" s="1382"/>
      <c r="C968" s="1380"/>
      <c r="D968" s="989"/>
      <c r="E968" s="1308"/>
      <c r="F968" s="973"/>
      <c r="G968" s="973"/>
      <c r="H968" s="1308"/>
    </row>
    <row r="969" spans="1:8" s="207" customFormat="1" ht="15.75">
      <c r="A969" s="1381"/>
      <c r="B969" s="1382"/>
      <c r="C969" s="1380"/>
      <c r="D969" s="989"/>
      <c r="E969" s="1308"/>
      <c r="F969" s="973"/>
      <c r="G969" s="973"/>
      <c r="H969" s="1308"/>
    </row>
    <row r="970" spans="1:8" s="207" customFormat="1" ht="15.75">
      <c r="A970" s="1381"/>
      <c r="B970" s="1382"/>
      <c r="C970" s="1380"/>
      <c r="D970" s="989"/>
      <c r="E970" s="1308"/>
      <c r="F970" s="973"/>
      <c r="G970" s="973"/>
      <c r="H970" s="1308"/>
    </row>
    <row r="971" spans="1:8" s="207" customFormat="1" ht="15.75">
      <c r="A971" s="1381"/>
      <c r="B971" s="1382"/>
      <c r="C971" s="1380"/>
      <c r="D971" s="989"/>
      <c r="E971" s="1308"/>
      <c r="F971" s="973"/>
      <c r="G971" s="973"/>
      <c r="H971" s="1308"/>
    </row>
    <row r="972" spans="1:8" s="207" customFormat="1" ht="15.75">
      <c r="A972" s="208"/>
      <c r="B972" s="1380"/>
      <c r="C972" s="1380"/>
      <c r="D972" s="989"/>
      <c r="E972" s="1383"/>
      <c r="F972" s="179"/>
      <c r="G972" s="973"/>
      <c r="H972" s="1308"/>
    </row>
    <row r="973" spans="1:8" s="207" customFormat="1" ht="15.75">
      <c r="A973" s="208"/>
      <c r="B973" s="1358"/>
      <c r="C973" s="1359"/>
      <c r="D973" s="1309"/>
      <c r="E973" s="1359"/>
      <c r="F973" s="973"/>
      <c r="G973" s="973"/>
      <c r="H973" s="1308"/>
    </row>
    <row r="974" spans="1:8" s="207" customFormat="1" ht="15.75">
      <c r="A974" s="208"/>
      <c r="B974" s="1358"/>
      <c r="C974" s="1359"/>
      <c r="D974" s="1309"/>
      <c r="E974" s="1359"/>
      <c r="F974" s="973"/>
      <c r="G974" s="973"/>
      <c r="H974" s="1308"/>
    </row>
    <row r="975" spans="1:8" s="207" customFormat="1" ht="15.75">
      <c r="A975" s="208"/>
      <c r="B975" s="1358"/>
      <c r="C975" s="1359"/>
      <c r="D975" s="1309"/>
      <c r="E975" s="1359"/>
      <c r="F975" s="973"/>
      <c r="G975" s="973"/>
      <c r="H975" s="1308"/>
    </row>
    <row r="976" spans="1:8" s="207" customFormat="1" ht="15.75">
      <c r="A976" s="208"/>
      <c r="B976" s="1358"/>
      <c r="C976" s="1359"/>
      <c r="D976" s="1309"/>
      <c r="E976" s="1359"/>
      <c r="F976" s="973"/>
      <c r="G976" s="973"/>
      <c r="H976" s="1308"/>
    </row>
    <row r="977" spans="1:8" s="207" customFormat="1" ht="15.75">
      <c r="A977" s="208"/>
      <c r="B977" s="1358"/>
      <c r="C977" s="1359"/>
      <c r="D977" s="1309"/>
      <c r="E977" s="1359"/>
      <c r="F977" s="973"/>
      <c r="G977" s="973"/>
      <c r="H977" s="1308"/>
    </row>
    <row r="978" spans="1:8" s="207" customFormat="1" ht="15.75">
      <c r="A978" s="208"/>
      <c r="B978" s="1358"/>
      <c r="C978" s="1359"/>
      <c r="D978" s="1309"/>
      <c r="E978" s="1359"/>
      <c r="F978" s="973"/>
      <c r="G978" s="973"/>
      <c r="H978" s="1308"/>
    </row>
    <row r="979" spans="1:8" s="207" customFormat="1" ht="15.75">
      <c r="A979" s="208"/>
      <c r="B979" s="1358"/>
      <c r="C979" s="1359"/>
      <c r="D979" s="1309"/>
      <c r="E979" s="1359"/>
      <c r="F979" s="973"/>
      <c r="G979" s="973"/>
      <c r="H979" s="1308"/>
    </row>
    <row r="980" spans="1:8" s="207" customFormat="1" ht="15.75">
      <c r="A980" s="208"/>
      <c r="B980" s="1358"/>
      <c r="C980" s="1359"/>
      <c r="D980" s="1309"/>
      <c r="E980" s="1359"/>
      <c r="F980" s="973"/>
      <c r="G980" s="973"/>
      <c r="H980" s="1308"/>
    </row>
    <row r="981" spans="1:8" s="207" customFormat="1" ht="15.75">
      <c r="A981" s="208"/>
      <c r="B981" s="1358"/>
      <c r="C981" s="1359"/>
      <c r="D981" s="1309"/>
      <c r="E981" s="1359"/>
      <c r="F981" s="973"/>
      <c r="G981" s="973"/>
      <c r="H981" s="1308"/>
    </row>
    <row r="982" spans="1:8" s="207" customFormat="1" ht="15.75">
      <c r="A982" s="208"/>
      <c r="B982" s="1358"/>
      <c r="C982" s="1359"/>
      <c r="D982" s="1309"/>
      <c r="E982" s="1359"/>
      <c r="F982" s="973"/>
      <c r="G982" s="973"/>
      <c r="H982" s="1308"/>
    </row>
    <row r="983" spans="1:8" s="207" customFormat="1" ht="15.75">
      <c r="A983" s="1381"/>
      <c r="B983" s="1382"/>
      <c r="C983" s="1359"/>
      <c r="D983" s="1309"/>
      <c r="E983" s="1359"/>
      <c r="F983" s="973"/>
      <c r="G983" s="973"/>
      <c r="H983" s="1308"/>
    </row>
    <row r="984" spans="1:8" s="207" customFormat="1" ht="15.75">
      <c r="A984" s="208"/>
      <c r="B984" s="1358"/>
      <c r="C984" s="1359"/>
      <c r="D984" s="1309"/>
      <c r="E984" s="1359"/>
      <c r="F984" s="973"/>
      <c r="G984" s="973"/>
      <c r="H984" s="1308"/>
    </row>
    <row r="985" spans="1:8" s="207" customFormat="1" ht="15.75">
      <c r="A985" s="208"/>
      <c r="B985" s="1358"/>
      <c r="C985" s="1359"/>
      <c r="D985" s="1309"/>
      <c r="E985" s="1359"/>
      <c r="F985" s="973"/>
      <c r="G985" s="973"/>
      <c r="H985" s="1308"/>
    </row>
    <row r="986" spans="1:8" s="207" customFormat="1" ht="15.75">
      <c r="A986" s="208"/>
      <c r="B986" s="1358"/>
      <c r="C986" s="1359"/>
      <c r="D986" s="1309"/>
      <c r="E986" s="1359"/>
      <c r="F986" s="973"/>
      <c r="G986" s="973"/>
      <c r="H986" s="1308"/>
    </row>
    <row r="987" spans="1:8" s="207" customFormat="1" ht="15.75">
      <c r="A987" s="208"/>
      <c r="B987" s="1358"/>
      <c r="C987" s="1359"/>
      <c r="D987" s="1309"/>
      <c r="E987" s="1359"/>
      <c r="F987" s="973"/>
      <c r="G987" s="973"/>
      <c r="H987" s="1308"/>
    </row>
    <row r="988" spans="1:8" s="207" customFormat="1" ht="15.75">
      <c r="A988" s="1381"/>
      <c r="B988" s="1382"/>
      <c r="C988" s="1359"/>
      <c r="D988" s="1309"/>
      <c r="E988" s="1359"/>
      <c r="F988" s="973"/>
      <c r="G988" s="973"/>
      <c r="H988" s="1308"/>
    </row>
    <row r="989" spans="1:8" s="207" customFormat="1" ht="15.75">
      <c r="A989" s="208"/>
      <c r="B989" s="1358"/>
      <c r="C989" s="1359"/>
      <c r="D989" s="1309"/>
      <c r="E989" s="1359"/>
      <c r="F989" s="973"/>
      <c r="G989" s="973"/>
      <c r="H989" s="1308"/>
    </row>
    <row r="990" spans="1:8" s="207" customFormat="1" ht="15.75">
      <c r="A990" s="208"/>
      <c r="B990" s="1384"/>
      <c r="C990" s="1359"/>
      <c r="D990" s="1309"/>
      <c r="E990" s="1385"/>
      <c r="F990" s="973"/>
      <c r="G990" s="973"/>
      <c r="H990" s="1308"/>
    </row>
    <row r="991" spans="1:8" s="207" customFormat="1" ht="15.75">
      <c r="A991" s="208"/>
      <c r="B991" s="1384"/>
      <c r="C991" s="1359"/>
      <c r="D991" s="1309"/>
      <c r="E991" s="1385"/>
      <c r="F991" s="973"/>
      <c r="G991" s="973"/>
      <c r="H991" s="1308"/>
    </row>
    <row r="992" spans="1:8" s="207" customFormat="1" ht="15.75">
      <c r="A992" s="208"/>
      <c r="B992" s="1384"/>
      <c r="C992" s="1359"/>
      <c r="D992" s="1309"/>
      <c r="E992" s="1385"/>
      <c r="F992" s="973"/>
      <c r="G992" s="973"/>
      <c r="H992" s="1308"/>
    </row>
    <row r="993" spans="1:8" s="207" customFormat="1" ht="15.75">
      <c r="A993" s="208"/>
      <c r="B993" s="1384"/>
      <c r="C993" s="1386"/>
      <c r="D993" s="1387"/>
      <c r="E993" s="1359"/>
      <c r="F993" s="973"/>
      <c r="G993" s="973"/>
      <c r="H993" s="1308"/>
    </row>
    <row r="994" spans="1:8" s="207" customFormat="1" ht="15.75">
      <c r="A994" s="208"/>
      <c r="B994" s="1384"/>
      <c r="C994" s="1386"/>
      <c r="D994" s="1387"/>
      <c r="E994" s="1359"/>
      <c r="F994" s="973"/>
      <c r="G994" s="973"/>
      <c r="H994" s="1308"/>
    </row>
    <row r="995" spans="1:8" s="207" customFormat="1" ht="15.75">
      <c r="A995" s="208"/>
      <c r="B995" s="1384"/>
      <c r="C995" s="1386"/>
      <c r="D995" s="1387"/>
      <c r="E995" s="1359"/>
      <c r="F995" s="973"/>
      <c r="G995" s="973"/>
      <c r="H995" s="1308"/>
    </row>
    <row r="996" spans="1:8" s="207" customFormat="1" ht="15.75">
      <c r="A996" s="208"/>
      <c r="B996" s="1384"/>
      <c r="C996" s="1386"/>
      <c r="D996" s="1387"/>
      <c r="E996" s="1359"/>
      <c r="F996" s="973"/>
      <c r="G996" s="973"/>
      <c r="H996" s="1308"/>
    </row>
    <row r="997" spans="1:8" s="207" customFormat="1" ht="15.75">
      <c r="A997" s="208"/>
      <c r="B997" s="1384"/>
      <c r="C997" s="1386"/>
      <c r="D997" s="1387"/>
      <c r="E997" s="1359"/>
      <c r="F997" s="973"/>
      <c r="G997" s="973"/>
      <c r="H997" s="1308"/>
    </row>
    <row r="998" spans="1:8" s="207" customFormat="1" ht="15.75">
      <c r="A998" s="208"/>
      <c r="B998" s="1358"/>
      <c r="C998" s="1359"/>
      <c r="D998" s="1309"/>
      <c r="E998" s="1359"/>
      <c r="F998" s="973"/>
      <c r="G998" s="973"/>
      <c r="H998" s="1308"/>
    </row>
    <row r="999" spans="1:8" s="207" customFormat="1" ht="15.75">
      <c r="A999" s="208"/>
      <c r="B999" s="1358"/>
      <c r="C999" s="1359"/>
      <c r="D999" s="1309"/>
      <c r="E999" s="1359"/>
      <c r="F999" s="973"/>
      <c r="G999" s="973"/>
      <c r="H999" s="1308"/>
    </row>
    <row r="1000" spans="1:8" s="207" customFormat="1" ht="15.75">
      <c r="A1000" s="1381"/>
      <c r="B1000" s="1382"/>
      <c r="C1000" s="1359"/>
      <c r="D1000" s="1309"/>
      <c r="E1000" s="1359"/>
      <c r="F1000" s="973"/>
      <c r="G1000" s="973"/>
      <c r="H1000" s="1308"/>
    </row>
    <row r="1001" spans="1:8" s="207" customFormat="1" ht="15.75">
      <c r="A1001" s="208"/>
      <c r="B1001" s="1358"/>
      <c r="C1001" s="1359"/>
      <c r="D1001" s="1309"/>
      <c r="E1001" s="1359"/>
      <c r="F1001" s="973"/>
      <c r="G1001" s="973"/>
      <c r="H1001" s="1308"/>
    </row>
    <row r="1002" spans="1:8" s="207" customFormat="1" ht="15.75">
      <c r="A1002" s="208"/>
      <c r="B1002" s="1358"/>
      <c r="C1002" s="1359"/>
      <c r="D1002" s="1309"/>
      <c r="E1002" s="1359"/>
      <c r="F1002" s="973"/>
      <c r="G1002" s="973"/>
      <c r="H1002" s="1308"/>
    </row>
    <row r="1003" spans="1:8" s="207" customFormat="1" ht="15.75">
      <c r="A1003" s="208"/>
      <c r="B1003" s="1358"/>
      <c r="C1003" s="1359"/>
      <c r="D1003" s="1309"/>
      <c r="E1003" s="1359"/>
      <c r="F1003" s="973"/>
      <c r="G1003" s="973"/>
      <c r="H1003" s="1308"/>
    </row>
    <row r="1004" spans="1:8" s="207" customFormat="1" ht="15.75">
      <c r="A1004" s="208"/>
      <c r="B1004" s="1358"/>
      <c r="C1004" s="1359"/>
      <c r="D1004" s="1309"/>
      <c r="E1004" s="1359"/>
      <c r="F1004" s="973"/>
      <c r="G1004" s="973"/>
      <c r="H1004" s="1308"/>
    </row>
    <row r="1005" spans="1:8" s="207" customFormat="1" ht="15.75">
      <c r="A1005" s="1381"/>
      <c r="B1005" s="1382"/>
      <c r="C1005" s="1359"/>
      <c r="D1005" s="1309"/>
      <c r="E1005" s="1359"/>
      <c r="F1005" s="973"/>
      <c r="G1005" s="973"/>
      <c r="H1005" s="1308"/>
    </row>
    <row r="1006" spans="1:8" s="207" customFormat="1" ht="15.75">
      <c r="A1006" s="208"/>
      <c r="B1006" s="1358"/>
      <c r="C1006" s="1359"/>
      <c r="D1006" s="1309"/>
      <c r="E1006" s="1359"/>
      <c r="F1006" s="973"/>
      <c r="G1006" s="973"/>
      <c r="H1006" s="1308"/>
    </row>
    <row r="1007" spans="1:8" s="207" customFormat="1" ht="15.75">
      <c r="A1007" s="208"/>
      <c r="B1007" s="1358"/>
      <c r="C1007" s="1359"/>
      <c r="D1007" s="1309"/>
      <c r="E1007" s="1359"/>
      <c r="F1007" s="973"/>
      <c r="G1007" s="973"/>
      <c r="H1007" s="1308"/>
    </row>
    <row r="1008" spans="1:8" s="207" customFormat="1" ht="15.75">
      <c r="A1008" s="208"/>
      <c r="B1008" s="1358"/>
      <c r="C1008" s="1359"/>
      <c r="D1008" s="1309"/>
      <c r="E1008" s="1359"/>
      <c r="F1008" s="973"/>
      <c r="G1008" s="973"/>
      <c r="H1008" s="1308"/>
    </row>
    <row r="1009" spans="1:8" s="207" customFormat="1" ht="15.75">
      <c r="A1009" s="208"/>
      <c r="B1009" s="1358"/>
      <c r="C1009" s="1359"/>
      <c r="D1009" s="1309"/>
      <c r="E1009" s="1359"/>
      <c r="F1009" s="973"/>
      <c r="G1009" s="973"/>
      <c r="H1009" s="1308"/>
    </row>
    <row r="1010" spans="1:8" s="207" customFormat="1" ht="15.75">
      <c r="A1010" s="208"/>
      <c r="B1010" s="1358"/>
      <c r="C1010" s="1359"/>
      <c r="D1010" s="1309"/>
      <c r="E1010" s="1359"/>
      <c r="F1010" s="973"/>
      <c r="G1010" s="973"/>
      <c r="H1010" s="1308"/>
    </row>
    <row r="1011" spans="1:8" s="207" customFormat="1" ht="15.75">
      <c r="A1011" s="208"/>
      <c r="B1011" s="1358"/>
      <c r="C1011" s="1359"/>
      <c r="D1011" s="1309"/>
      <c r="E1011" s="1359"/>
      <c r="F1011" s="973"/>
      <c r="G1011" s="973"/>
      <c r="H1011" s="1308"/>
    </row>
    <row r="1012" spans="1:8" s="207" customFormat="1" ht="15.75">
      <c r="A1012" s="208"/>
      <c r="B1012" s="1358"/>
      <c r="C1012" s="1359"/>
      <c r="D1012" s="1309"/>
      <c r="E1012" s="1359"/>
      <c r="F1012" s="973"/>
      <c r="G1012" s="973"/>
      <c r="H1012" s="1308"/>
    </row>
    <row r="1013" spans="1:8" s="207" customFormat="1" ht="15.75">
      <c r="A1013" s="208"/>
      <c r="B1013" s="1358"/>
      <c r="C1013" s="1359"/>
      <c r="D1013" s="1309"/>
      <c r="E1013" s="1359"/>
      <c r="F1013" s="973"/>
      <c r="G1013" s="973"/>
      <c r="H1013" s="1308"/>
    </row>
    <row r="1014" spans="1:8" s="207" customFormat="1" ht="15.75">
      <c r="A1014" s="208"/>
      <c r="B1014" s="1358"/>
      <c r="C1014" s="1359"/>
      <c r="D1014" s="1309"/>
      <c r="E1014" s="1359"/>
      <c r="F1014" s="973"/>
      <c r="G1014" s="973"/>
      <c r="H1014" s="1308"/>
    </row>
    <row r="1015" spans="1:8" s="207" customFormat="1" ht="15.75">
      <c r="A1015" s="208"/>
      <c r="B1015" s="1358"/>
      <c r="C1015" s="1359"/>
      <c r="D1015" s="1309"/>
      <c r="E1015" s="1359"/>
      <c r="F1015" s="973"/>
      <c r="G1015" s="973"/>
      <c r="H1015" s="1308"/>
    </row>
    <row r="1016" spans="1:8" s="207" customFormat="1" ht="15.75">
      <c r="A1016" s="208"/>
      <c r="B1016" s="1358"/>
      <c r="C1016" s="1359"/>
      <c r="D1016" s="1309"/>
      <c r="E1016" s="1359"/>
      <c r="F1016" s="973"/>
      <c r="G1016" s="973"/>
      <c r="H1016" s="1308"/>
    </row>
    <row r="1017" spans="1:8" s="207" customFormat="1" ht="15.75">
      <c r="A1017" s="208"/>
      <c r="B1017" s="1358"/>
      <c r="C1017" s="1359"/>
      <c r="D1017" s="1309"/>
      <c r="E1017" s="1359"/>
      <c r="F1017" s="973"/>
      <c r="G1017" s="973"/>
      <c r="H1017" s="1308"/>
    </row>
    <row r="1018" spans="1:8" s="207" customFormat="1" ht="15.75">
      <c r="A1018" s="208"/>
      <c r="B1018" s="1358"/>
      <c r="C1018" s="1359"/>
      <c r="D1018" s="1309"/>
      <c r="E1018" s="1359"/>
      <c r="F1018" s="973"/>
      <c r="G1018" s="973"/>
      <c r="H1018" s="1308"/>
    </row>
    <row r="1019" spans="1:8" s="207" customFormat="1" ht="15.75">
      <c r="A1019" s="208"/>
      <c r="B1019" s="1358"/>
      <c r="C1019" s="1359"/>
      <c r="D1019" s="1309"/>
      <c r="E1019" s="1359"/>
      <c r="F1019" s="973"/>
      <c r="G1019" s="973"/>
      <c r="H1019" s="1308"/>
    </row>
    <row r="1020" spans="1:8" s="207" customFormat="1" ht="15.75">
      <c r="A1020" s="208"/>
      <c r="B1020" s="1358"/>
      <c r="C1020" s="1359"/>
      <c r="D1020" s="1309"/>
      <c r="E1020" s="1359"/>
      <c r="F1020" s="973"/>
      <c r="G1020" s="973"/>
      <c r="H1020" s="1308"/>
    </row>
    <row r="1021" spans="1:8" s="207" customFormat="1" ht="15.75">
      <c r="A1021" s="208"/>
      <c r="B1021" s="1358"/>
      <c r="C1021" s="1359"/>
      <c r="D1021" s="1309"/>
      <c r="E1021" s="1359"/>
      <c r="F1021" s="973"/>
      <c r="G1021" s="973"/>
      <c r="H1021" s="1308"/>
    </row>
    <row r="1022" spans="1:8" s="207" customFormat="1" ht="15.75">
      <c r="A1022" s="208"/>
      <c r="B1022" s="1358"/>
      <c r="C1022" s="1359"/>
      <c r="D1022" s="1309"/>
      <c r="E1022" s="1359"/>
      <c r="F1022" s="973"/>
      <c r="G1022" s="973"/>
      <c r="H1022" s="1308"/>
    </row>
    <row r="1023" spans="1:8" s="207" customFormat="1" ht="15.75">
      <c r="A1023" s="208"/>
      <c r="B1023" s="1358"/>
      <c r="C1023" s="1359"/>
      <c r="D1023" s="1309"/>
      <c r="E1023" s="1359"/>
      <c r="F1023" s="973"/>
      <c r="G1023" s="973"/>
      <c r="H1023" s="1308"/>
    </row>
    <row r="1024" spans="1:8" s="207" customFormat="1" ht="15.75">
      <c r="A1024" s="1381"/>
      <c r="B1024" s="1382"/>
      <c r="C1024" s="1359"/>
      <c r="D1024" s="1309"/>
      <c r="E1024" s="1359"/>
      <c r="F1024" s="973"/>
      <c r="G1024" s="973"/>
      <c r="H1024" s="1308"/>
    </row>
    <row r="1025" spans="1:8" s="207" customFormat="1" ht="15.75">
      <c r="A1025" s="208"/>
      <c r="B1025" s="1358"/>
      <c r="C1025" s="1359"/>
      <c r="D1025" s="1309"/>
      <c r="E1025" s="1359"/>
      <c r="F1025" s="973"/>
      <c r="G1025" s="973"/>
      <c r="H1025" s="1308"/>
    </row>
    <row r="1026" spans="1:8" s="207" customFormat="1" ht="15.75">
      <c r="A1026" s="208"/>
      <c r="B1026" s="1358"/>
      <c r="C1026" s="1359"/>
      <c r="D1026" s="1309"/>
      <c r="E1026" s="1359"/>
      <c r="F1026" s="973"/>
      <c r="G1026" s="973"/>
      <c r="H1026" s="1308"/>
    </row>
    <row r="1027" spans="1:8" s="207" customFormat="1" ht="15.75">
      <c r="A1027" s="208"/>
      <c r="B1027" s="1383"/>
      <c r="C1027" s="1359"/>
      <c r="D1027" s="1309"/>
      <c r="E1027" s="1359"/>
      <c r="F1027" s="973"/>
      <c r="G1027" s="973"/>
      <c r="H1027" s="1308"/>
    </row>
    <row r="1028" spans="1:8" s="207" customFormat="1" ht="15.75">
      <c r="A1028" s="208"/>
      <c r="B1028" s="1358"/>
      <c r="C1028" s="1359"/>
      <c r="D1028" s="1309"/>
      <c r="E1028" s="1359"/>
      <c r="F1028" s="973"/>
      <c r="G1028" s="973"/>
      <c r="H1028" s="1308"/>
    </row>
    <row r="1029" spans="1:8" s="207" customFormat="1" ht="15.75">
      <c r="A1029" s="1381"/>
      <c r="B1029" s="1382"/>
      <c r="C1029" s="1359"/>
      <c r="D1029" s="1309"/>
      <c r="E1029" s="1359"/>
      <c r="F1029" s="973"/>
      <c r="G1029" s="973"/>
      <c r="H1029" s="1308"/>
    </row>
    <row r="1030" spans="1:8" s="207" customFormat="1" ht="15.75">
      <c r="A1030" s="208"/>
      <c r="B1030" s="1358"/>
      <c r="C1030" s="1359"/>
      <c r="D1030" s="1309"/>
      <c r="E1030" s="1359"/>
      <c r="F1030" s="973"/>
      <c r="G1030" s="973"/>
      <c r="H1030" s="1308"/>
    </row>
    <row r="1031" spans="1:8" s="207" customFormat="1" ht="15.75">
      <c r="A1031" s="208"/>
      <c r="B1031" s="1358"/>
      <c r="C1031" s="1359"/>
      <c r="D1031" s="1309"/>
      <c r="E1031" s="1359"/>
      <c r="F1031" s="973"/>
      <c r="G1031" s="973"/>
      <c r="H1031" s="1308"/>
    </row>
    <row r="1032" spans="1:8" s="207" customFormat="1" ht="15.75">
      <c r="A1032" s="208"/>
      <c r="B1032" s="1358"/>
      <c r="C1032" s="1359"/>
      <c r="D1032" s="1309"/>
      <c r="E1032" s="1359"/>
      <c r="F1032" s="973"/>
      <c r="G1032" s="973"/>
      <c r="H1032" s="1308"/>
    </row>
    <row r="1033" spans="1:8" s="207" customFormat="1" ht="15.75">
      <c r="A1033" s="208"/>
      <c r="B1033" s="1358"/>
      <c r="C1033" s="1359"/>
      <c r="D1033" s="1309"/>
      <c r="E1033" s="1359"/>
      <c r="F1033" s="973"/>
      <c r="G1033" s="973"/>
      <c r="H1033" s="1308"/>
    </row>
    <row r="1034" spans="1:8" s="207" customFormat="1" ht="15.75">
      <c r="A1034" s="208"/>
      <c r="B1034" s="1358"/>
      <c r="C1034" s="1359"/>
      <c r="D1034" s="1309"/>
      <c r="E1034" s="1359"/>
      <c r="F1034" s="973"/>
      <c r="G1034" s="973"/>
      <c r="H1034" s="1308"/>
    </row>
    <row r="1035" spans="1:8" s="207" customFormat="1" ht="15.75">
      <c r="A1035" s="208"/>
      <c r="B1035" s="1358"/>
      <c r="C1035" s="1359"/>
      <c r="D1035" s="1309"/>
      <c r="E1035" s="1359"/>
      <c r="F1035" s="973"/>
      <c r="G1035" s="973"/>
      <c r="H1035" s="1308"/>
    </row>
    <row r="1036" spans="1:8" s="207" customFormat="1" ht="15.75">
      <c r="A1036" s="208"/>
      <c r="B1036" s="1358"/>
      <c r="C1036" s="1359"/>
      <c r="D1036" s="1309"/>
      <c r="E1036" s="1359"/>
      <c r="F1036" s="973"/>
      <c r="G1036" s="973"/>
      <c r="H1036" s="1308"/>
    </row>
    <row r="1037" spans="1:8" s="207" customFormat="1" ht="15.75">
      <c r="A1037" s="208"/>
      <c r="B1037" s="1358"/>
      <c r="C1037" s="1359"/>
      <c r="D1037" s="1309"/>
      <c r="E1037" s="1359"/>
      <c r="F1037" s="973"/>
      <c r="G1037" s="973"/>
      <c r="H1037" s="1308"/>
    </row>
    <row r="1038" spans="1:8" s="207" customFormat="1" ht="15.75">
      <c r="A1038" s="208"/>
      <c r="B1038" s="1358"/>
      <c r="C1038" s="1359"/>
      <c r="D1038" s="1309"/>
      <c r="E1038" s="1359"/>
      <c r="F1038" s="973"/>
      <c r="G1038" s="973"/>
      <c r="H1038" s="1308"/>
    </row>
    <row r="1039" spans="1:8" s="207" customFormat="1" ht="15.75">
      <c r="A1039" s="208"/>
      <c r="B1039" s="1358"/>
      <c r="C1039" s="1359"/>
      <c r="D1039" s="1309"/>
      <c r="E1039" s="1359"/>
      <c r="F1039" s="973"/>
      <c r="G1039" s="973"/>
      <c r="H1039" s="1308"/>
    </row>
    <row r="1040" spans="1:8" s="207" customFormat="1" ht="15.75">
      <c r="A1040" s="208"/>
      <c r="B1040" s="1358"/>
      <c r="C1040" s="1359"/>
      <c r="D1040" s="1309"/>
      <c r="E1040" s="1359"/>
      <c r="F1040" s="973"/>
      <c r="G1040" s="973"/>
      <c r="H1040" s="1308"/>
    </row>
    <row r="1041" spans="1:8" s="207" customFormat="1" ht="15.75">
      <c r="A1041" s="208"/>
      <c r="B1041" s="1358"/>
      <c r="C1041" s="1359"/>
      <c r="D1041" s="1309"/>
      <c r="E1041" s="1359"/>
      <c r="F1041" s="973"/>
      <c r="G1041" s="973"/>
      <c r="H1041" s="1308"/>
    </row>
    <row r="1042" spans="1:8" s="207" customFormat="1" ht="15.75">
      <c r="A1042" s="208"/>
      <c r="B1042" s="1358"/>
      <c r="C1042" s="1359"/>
      <c r="D1042" s="1309"/>
      <c r="E1042" s="1359"/>
      <c r="F1042" s="973"/>
      <c r="G1042" s="973"/>
      <c r="H1042" s="1308"/>
    </row>
    <row r="1043" spans="1:8" s="207" customFormat="1" ht="15.75">
      <c r="A1043" s="208"/>
      <c r="B1043" s="1358"/>
      <c r="C1043" s="1359"/>
      <c r="D1043" s="1309"/>
      <c r="E1043" s="1359"/>
      <c r="F1043" s="973"/>
      <c r="G1043" s="973"/>
      <c r="H1043" s="1308"/>
    </row>
    <row r="1044" spans="1:8" s="207" customFormat="1" ht="15.75">
      <c r="A1044" s="208"/>
      <c r="B1044" s="1358"/>
      <c r="C1044" s="1359"/>
      <c r="D1044" s="1309"/>
      <c r="E1044" s="1359"/>
      <c r="F1044" s="973"/>
      <c r="G1044" s="973"/>
      <c r="H1044" s="1308"/>
    </row>
    <row r="1045" spans="1:8" s="207" customFormat="1" ht="15.75">
      <c r="A1045" s="208"/>
      <c r="B1045" s="1358"/>
      <c r="C1045" s="1359"/>
      <c r="D1045" s="1309"/>
      <c r="E1045" s="1359"/>
      <c r="F1045" s="973"/>
      <c r="G1045" s="973"/>
      <c r="H1045" s="1308"/>
    </row>
    <row r="1046" spans="1:8" s="207" customFormat="1" ht="15.75">
      <c r="A1046" s="208"/>
      <c r="B1046" s="1358"/>
      <c r="C1046" s="1359"/>
      <c r="D1046" s="1309"/>
      <c r="E1046" s="1359"/>
      <c r="F1046" s="973"/>
      <c r="G1046" s="973"/>
      <c r="H1046" s="1308"/>
    </row>
    <row r="1047" spans="1:8" s="207" customFormat="1" ht="15.75">
      <c r="A1047" s="208"/>
      <c r="B1047" s="1358"/>
      <c r="C1047" s="1359"/>
      <c r="D1047" s="1309"/>
      <c r="E1047" s="1359"/>
      <c r="F1047" s="973"/>
      <c r="G1047" s="973"/>
      <c r="H1047" s="1308"/>
    </row>
    <row r="1048" spans="1:8" s="207" customFormat="1" ht="15.75">
      <c r="A1048" s="208"/>
      <c r="B1048" s="1358"/>
      <c r="C1048" s="1359"/>
      <c r="D1048" s="1309"/>
      <c r="E1048" s="1359"/>
      <c r="F1048" s="973"/>
      <c r="G1048" s="973"/>
      <c r="H1048" s="1308"/>
    </row>
    <row r="1049" spans="1:8" s="207" customFormat="1" ht="15.75">
      <c r="A1049" s="208"/>
      <c r="B1049" s="1358"/>
      <c r="C1049" s="1359"/>
      <c r="D1049" s="1309"/>
      <c r="E1049" s="1359"/>
      <c r="F1049" s="973"/>
      <c r="G1049" s="973"/>
      <c r="H1049" s="1308"/>
    </row>
    <row r="1050" spans="1:8" s="207" customFormat="1" ht="15.75">
      <c r="A1050" s="208"/>
      <c r="B1050" s="1358"/>
      <c r="C1050" s="1359"/>
      <c r="D1050" s="1309"/>
      <c r="E1050" s="1359"/>
      <c r="F1050" s="973"/>
      <c r="G1050" s="973"/>
      <c r="H1050" s="1308"/>
    </row>
    <row r="1051" spans="1:8" s="207" customFormat="1" ht="15.75">
      <c r="A1051" s="208"/>
      <c r="B1051" s="1358"/>
      <c r="C1051" s="1359"/>
      <c r="D1051" s="1309"/>
      <c r="E1051" s="1359"/>
      <c r="F1051" s="973"/>
      <c r="G1051" s="973"/>
      <c r="H1051" s="1308"/>
    </row>
    <row r="1052" spans="1:8" s="207" customFormat="1" ht="15.75">
      <c r="A1052" s="208"/>
      <c r="B1052" s="1358"/>
      <c r="C1052" s="1359"/>
      <c r="D1052" s="1309"/>
      <c r="E1052" s="1359"/>
      <c r="F1052" s="973"/>
      <c r="G1052" s="973"/>
      <c r="H1052" s="1308"/>
    </row>
    <row r="1053" spans="1:8" s="207" customFormat="1" ht="15.75">
      <c r="A1053" s="208"/>
      <c r="B1053" s="1358"/>
      <c r="C1053" s="1359"/>
      <c r="D1053" s="1309"/>
      <c r="E1053" s="1359"/>
      <c r="F1053" s="973"/>
      <c r="G1053" s="973"/>
      <c r="H1053" s="1308"/>
    </row>
    <row r="1054" spans="1:8" s="207" customFormat="1" ht="15.75">
      <c r="A1054" s="208"/>
      <c r="B1054" s="1358"/>
      <c r="C1054" s="1359"/>
      <c r="D1054" s="1309"/>
      <c r="E1054" s="1359"/>
      <c r="F1054" s="973"/>
      <c r="G1054" s="973"/>
      <c r="H1054" s="1308"/>
    </row>
    <row r="1055" spans="1:8" s="207" customFormat="1" ht="15.75">
      <c r="A1055" s="208"/>
      <c r="B1055" s="1358"/>
      <c r="C1055" s="1359"/>
      <c r="D1055" s="1309"/>
      <c r="E1055" s="1359"/>
      <c r="F1055" s="973"/>
      <c r="G1055" s="973"/>
      <c r="H1055" s="1308"/>
    </row>
    <row r="1056" spans="1:8" s="207" customFormat="1" ht="15.75">
      <c r="A1056" s="208"/>
      <c r="B1056" s="1358"/>
      <c r="C1056" s="1359"/>
      <c r="D1056" s="1309"/>
      <c r="E1056" s="1359"/>
      <c r="F1056" s="973"/>
      <c r="G1056" s="973"/>
      <c r="H1056" s="1308"/>
    </row>
    <row r="1057" spans="1:8" s="207" customFormat="1" ht="15.75">
      <c r="A1057" s="208"/>
      <c r="B1057" s="1358"/>
      <c r="C1057" s="1359"/>
      <c r="D1057" s="1309"/>
      <c r="E1057" s="1359"/>
      <c r="F1057" s="973"/>
      <c r="G1057" s="973"/>
      <c r="H1057" s="1308"/>
    </row>
    <row r="1058" spans="1:8" s="207" customFormat="1" ht="15.75">
      <c r="A1058" s="208"/>
      <c r="B1058" s="1358"/>
      <c r="C1058" s="1359"/>
      <c r="D1058" s="1309"/>
      <c r="E1058" s="1359"/>
      <c r="F1058" s="973"/>
      <c r="G1058" s="973"/>
      <c r="H1058" s="1308"/>
    </row>
    <row r="1059" spans="1:8" s="207" customFormat="1" ht="15.75">
      <c r="A1059" s="208"/>
      <c r="B1059" s="1358"/>
      <c r="C1059" s="1359"/>
      <c r="D1059" s="1309"/>
      <c r="E1059" s="1359"/>
      <c r="F1059" s="973"/>
      <c r="G1059" s="973"/>
      <c r="H1059" s="1308"/>
    </row>
    <row r="1060" spans="1:8" s="207" customFormat="1" ht="15.75">
      <c r="A1060" s="208"/>
      <c r="B1060" s="1358"/>
      <c r="C1060" s="1359"/>
      <c r="D1060" s="1309"/>
      <c r="E1060" s="1359"/>
      <c r="F1060" s="973"/>
      <c r="G1060" s="973"/>
      <c r="H1060" s="1308"/>
    </row>
    <row r="1061" spans="1:8" s="207" customFormat="1" ht="15.75">
      <c r="A1061" s="208"/>
      <c r="B1061" s="1358"/>
      <c r="C1061" s="1359"/>
      <c r="D1061" s="1309"/>
      <c r="E1061" s="1359"/>
      <c r="F1061" s="973"/>
      <c r="G1061" s="973"/>
      <c r="H1061" s="1308"/>
    </row>
    <row r="1062" spans="1:8" s="207" customFormat="1" ht="15.75">
      <c r="A1062" s="208"/>
      <c r="B1062" s="1358"/>
      <c r="C1062" s="1359"/>
      <c r="D1062" s="1309"/>
      <c r="E1062" s="1359"/>
      <c r="F1062" s="973"/>
      <c r="G1062" s="973"/>
      <c r="H1062" s="1308"/>
    </row>
    <row r="1063" spans="1:8" s="207" customFormat="1" ht="15.75">
      <c r="A1063" s="208"/>
      <c r="B1063" s="1358"/>
      <c r="C1063" s="1359"/>
      <c r="D1063" s="1309"/>
      <c r="E1063" s="1359"/>
      <c r="F1063" s="973"/>
      <c r="G1063" s="973"/>
      <c r="H1063" s="1308"/>
    </row>
    <row r="1064" spans="1:8" s="207" customFormat="1" ht="15.75">
      <c r="A1064" s="208"/>
      <c r="B1064" s="1358"/>
      <c r="C1064" s="1359"/>
      <c r="D1064" s="1309"/>
      <c r="E1064" s="1359"/>
      <c r="F1064" s="973"/>
      <c r="G1064" s="973"/>
      <c r="H1064" s="1308"/>
    </row>
    <row r="1065" spans="1:8" s="207" customFormat="1" ht="15.75">
      <c r="A1065" s="208"/>
      <c r="B1065" s="1358"/>
      <c r="C1065" s="1359"/>
      <c r="D1065" s="1309"/>
      <c r="E1065" s="1359"/>
      <c r="F1065" s="973"/>
      <c r="G1065" s="973"/>
      <c r="H1065" s="1308"/>
    </row>
    <row r="1066" spans="1:8" s="207" customFormat="1" ht="15.75">
      <c r="A1066" s="208"/>
      <c r="B1066" s="1358"/>
      <c r="C1066" s="1359"/>
      <c r="D1066" s="1309"/>
      <c r="E1066" s="1359"/>
      <c r="F1066" s="973"/>
      <c r="G1066" s="973"/>
      <c r="H1066" s="1308"/>
    </row>
    <row r="1067" spans="1:8" s="207" customFormat="1" ht="15.75">
      <c r="A1067" s="208"/>
      <c r="B1067" s="1358"/>
      <c r="C1067" s="1359"/>
      <c r="D1067" s="1309"/>
      <c r="E1067" s="1359"/>
      <c r="F1067" s="973"/>
      <c r="G1067" s="973"/>
      <c r="H1067" s="1308"/>
    </row>
    <row r="1068" spans="1:8" s="207" customFormat="1" ht="15.75">
      <c r="A1068" s="1381"/>
      <c r="B1068" s="1382"/>
      <c r="C1068" s="1388"/>
      <c r="D1068" s="989"/>
      <c r="E1068" s="1388"/>
      <c r="F1068" s="988"/>
      <c r="G1068" s="988"/>
      <c r="H1068" s="1380"/>
    </row>
    <row r="1069" spans="1:8" s="207" customFormat="1" ht="15.75">
      <c r="A1069" s="1381"/>
      <c r="B1069" s="1382"/>
      <c r="C1069" s="1388"/>
      <c r="D1069" s="989"/>
      <c r="E1069" s="1388"/>
      <c r="F1069" s="988"/>
      <c r="G1069" s="988"/>
      <c r="H1069" s="1380"/>
    </row>
    <row r="1070" spans="1:8" s="207" customFormat="1" ht="15.75">
      <c r="A1070" s="1381"/>
      <c r="B1070" s="1382"/>
      <c r="C1070" s="1388"/>
      <c r="D1070" s="989"/>
      <c r="E1070" s="1388"/>
      <c r="F1070" s="988"/>
      <c r="G1070" s="988"/>
      <c r="H1070" s="1380"/>
    </row>
    <row r="1071" spans="1:8" s="207" customFormat="1" ht="15.75">
      <c r="A1071" s="1381"/>
      <c r="B1071" s="1382"/>
      <c r="C1071" s="1388"/>
      <c r="D1071" s="989"/>
      <c r="E1071" s="1388"/>
      <c r="F1071" s="988"/>
      <c r="G1071" s="988"/>
      <c r="H1071" s="1380"/>
    </row>
    <row r="1072" spans="1:8" s="207" customFormat="1" ht="15.75">
      <c r="A1072" s="1381"/>
      <c r="B1072" s="1382"/>
      <c r="C1072" s="1388"/>
      <c r="D1072" s="989"/>
      <c r="E1072" s="1388"/>
      <c r="F1072" s="988"/>
      <c r="G1072" s="988"/>
      <c r="H1072" s="1380"/>
    </row>
    <row r="1073" spans="1:8" s="207" customFormat="1" ht="15.75">
      <c r="A1073" s="1381"/>
      <c r="B1073" s="1382"/>
      <c r="C1073" s="1388"/>
      <c r="D1073" s="989"/>
      <c r="E1073" s="1388"/>
      <c r="F1073" s="988"/>
      <c r="G1073" s="988"/>
      <c r="H1073" s="1380"/>
    </row>
    <row r="1074" spans="1:8" s="207" customFormat="1" ht="15.75">
      <c r="A1074" s="1381"/>
      <c r="B1074" s="1382"/>
      <c r="C1074" s="1388"/>
      <c r="D1074" s="989"/>
      <c r="E1074" s="1388"/>
      <c r="F1074" s="988"/>
      <c r="G1074" s="988"/>
      <c r="H1074" s="1380"/>
    </row>
    <row r="1075" spans="1:8" s="207" customFormat="1" ht="15.75">
      <c r="A1075" s="208"/>
      <c r="B1075" s="209"/>
      <c r="C1075" s="1359"/>
      <c r="D1075" s="1309"/>
      <c r="E1075" s="1359"/>
      <c r="F1075" s="973"/>
      <c r="G1075" s="973"/>
      <c r="H1075" s="1308"/>
    </row>
    <row r="1076" spans="1:8" s="207" customFormat="1" ht="15.75">
      <c r="A1076" s="208"/>
      <c r="B1076" s="209"/>
      <c r="C1076" s="1359"/>
      <c r="D1076" s="1309"/>
      <c r="E1076" s="1359"/>
      <c r="F1076" s="973"/>
      <c r="G1076" s="973"/>
      <c r="H1076" s="1308"/>
    </row>
    <row r="1077" spans="1:8" s="207" customFormat="1" ht="15.75">
      <c r="A1077" s="208"/>
      <c r="B1077" s="209"/>
      <c r="C1077" s="1359"/>
      <c r="D1077" s="1309"/>
      <c r="E1077" s="1359"/>
      <c r="F1077" s="973"/>
      <c r="G1077" s="973"/>
      <c r="H1077" s="1308"/>
    </row>
    <row r="1078" spans="1:8" s="207" customFormat="1" ht="15.75">
      <c r="A1078" s="208"/>
      <c r="B1078" s="1383"/>
      <c r="C1078" s="1359"/>
      <c r="D1078" s="1309"/>
      <c r="E1078" s="1359"/>
      <c r="F1078" s="973"/>
      <c r="G1078" s="973"/>
      <c r="H1078" s="1308"/>
    </row>
    <row r="1079" spans="1:8" s="207" customFormat="1" ht="15.75">
      <c r="A1079" s="208"/>
      <c r="B1079" s="209"/>
      <c r="C1079" s="1359"/>
      <c r="D1079" s="1309"/>
      <c r="E1079" s="1359"/>
      <c r="F1079" s="973"/>
      <c r="G1079" s="973"/>
      <c r="H1079" s="1308"/>
    </row>
    <row r="1080" spans="1:8" s="207" customFormat="1" ht="15.75">
      <c r="A1080" s="208"/>
      <c r="B1080" s="209"/>
      <c r="C1080" s="1359"/>
      <c r="D1080" s="1309"/>
      <c r="E1080" s="1359"/>
      <c r="F1080" s="973"/>
      <c r="G1080" s="973"/>
      <c r="H1080" s="1308"/>
    </row>
    <row r="1081" spans="1:8" s="207" customFormat="1" ht="15.75">
      <c r="A1081" s="208"/>
      <c r="B1081" s="1308"/>
      <c r="C1081" s="1359"/>
      <c r="D1081" s="1309"/>
      <c r="E1081" s="1359"/>
      <c r="F1081" s="973"/>
      <c r="G1081" s="973"/>
      <c r="H1081" s="1308"/>
    </row>
    <row r="1082" spans="1:8" s="207" customFormat="1" ht="15.75">
      <c r="A1082" s="208"/>
      <c r="B1082" s="1308"/>
      <c r="C1082" s="1359"/>
      <c r="D1082" s="1309"/>
      <c r="E1082" s="1359"/>
      <c r="F1082" s="973"/>
      <c r="G1082" s="973"/>
      <c r="H1082" s="1308"/>
    </row>
    <row r="1083" spans="1:8" s="207" customFormat="1" ht="15.75">
      <c r="A1083" s="208"/>
      <c r="B1083" s="209"/>
      <c r="C1083" s="1359"/>
      <c r="D1083" s="1309"/>
      <c r="E1083" s="1359"/>
      <c r="F1083" s="973"/>
      <c r="G1083" s="973"/>
      <c r="H1083" s="1308"/>
    </row>
    <row r="1084" spans="1:8" s="207" customFormat="1" ht="15.75">
      <c r="A1084" s="208"/>
      <c r="B1084" s="1308"/>
      <c r="C1084" s="1359"/>
      <c r="D1084" s="1309"/>
      <c r="E1084" s="1359"/>
      <c r="F1084" s="973"/>
      <c r="G1084" s="973"/>
      <c r="H1084" s="1308"/>
    </row>
    <row r="1085" spans="1:8" s="207" customFormat="1" ht="15.75">
      <c r="A1085" s="208"/>
      <c r="B1085" s="1308"/>
      <c r="C1085" s="1359"/>
      <c r="D1085" s="1309"/>
      <c r="E1085" s="1359"/>
      <c r="F1085" s="973"/>
      <c r="G1085" s="973"/>
      <c r="H1085" s="1308"/>
    </row>
    <row r="1086" spans="1:8" s="207" customFormat="1" ht="15.75">
      <c r="A1086" s="208"/>
      <c r="B1086" s="209"/>
      <c r="C1086" s="1359"/>
      <c r="D1086" s="1309"/>
      <c r="E1086" s="1359"/>
      <c r="F1086" s="973"/>
      <c r="G1086" s="973"/>
      <c r="H1086" s="1308"/>
    </row>
    <row r="1087" spans="1:8" s="207" customFormat="1" ht="15.75">
      <c r="A1087" s="208"/>
      <c r="B1087" s="1308"/>
      <c r="C1087" s="1359"/>
      <c r="D1087" s="1309"/>
      <c r="E1087" s="1359"/>
      <c r="F1087" s="973"/>
      <c r="G1087" s="973"/>
      <c r="H1087" s="1308"/>
    </row>
    <row r="1088" spans="1:8" s="207" customFormat="1" ht="15.75">
      <c r="A1088" s="208"/>
      <c r="B1088" s="1308"/>
      <c r="C1088" s="1359"/>
      <c r="D1088" s="1309"/>
      <c r="E1088" s="1359"/>
      <c r="F1088" s="973"/>
      <c r="G1088" s="973"/>
      <c r="H1088" s="1308"/>
    </row>
    <row r="1089" spans="1:8" s="207" customFormat="1" ht="15.75">
      <c r="A1089" s="208"/>
      <c r="B1089" s="209"/>
      <c r="C1089" s="1359"/>
      <c r="D1089" s="1309"/>
      <c r="E1089" s="1359"/>
      <c r="F1089" s="973"/>
      <c r="G1089" s="973"/>
      <c r="H1089" s="1308"/>
    </row>
    <row r="1090" spans="1:8" s="207" customFormat="1" ht="15.75">
      <c r="A1090" s="208"/>
      <c r="B1090" s="209"/>
      <c r="C1090" s="1359"/>
      <c r="D1090" s="1309"/>
      <c r="E1090" s="1359"/>
      <c r="F1090" s="973"/>
      <c r="G1090" s="973"/>
      <c r="H1090" s="1308"/>
    </row>
    <row r="1091" spans="1:8" s="207" customFormat="1" ht="15.75">
      <c r="A1091" s="208"/>
      <c r="B1091" s="1308"/>
      <c r="C1091" s="1359"/>
      <c r="D1091" s="1309"/>
      <c r="E1091" s="1359"/>
      <c r="F1091" s="973"/>
      <c r="G1091" s="973"/>
      <c r="H1091" s="1308"/>
    </row>
    <row r="1092" spans="1:8" s="207" customFormat="1" ht="15.75">
      <c r="A1092" s="208"/>
      <c r="B1092" s="1308"/>
      <c r="C1092" s="1359"/>
      <c r="D1092" s="1309"/>
      <c r="E1092" s="1359"/>
      <c r="F1092" s="973"/>
      <c r="G1092" s="973"/>
      <c r="H1092" s="1308"/>
    </row>
    <row r="1093" spans="1:8" s="207" customFormat="1" ht="15.75">
      <c r="A1093" s="208"/>
      <c r="B1093" s="209"/>
      <c r="C1093" s="1308"/>
      <c r="D1093" s="1309"/>
      <c r="E1093" s="1308"/>
      <c r="F1093" s="973"/>
      <c r="G1093" s="973"/>
      <c r="H1093" s="1308"/>
    </row>
    <row r="1094" spans="1:8" s="207" customFormat="1" ht="15.75">
      <c r="A1094" s="208"/>
      <c r="B1094" s="209"/>
      <c r="C1094" s="1308"/>
      <c r="D1094" s="1309"/>
      <c r="E1094" s="1308"/>
      <c r="F1094" s="973"/>
      <c r="G1094" s="973"/>
      <c r="H1094" s="1308"/>
    </row>
    <row r="1095" spans="1:8" s="207" customFormat="1" ht="15.75">
      <c r="A1095" s="208"/>
      <c r="B1095" s="209"/>
      <c r="C1095" s="1308"/>
      <c r="D1095" s="1309"/>
      <c r="E1095" s="1308"/>
      <c r="F1095" s="973"/>
      <c r="G1095" s="973"/>
      <c r="H1095" s="1308"/>
    </row>
    <row r="1096" spans="1:8" s="207" customFormat="1" ht="15.75">
      <c r="A1096" s="208"/>
      <c r="B1096" s="1308"/>
      <c r="C1096" s="1389"/>
      <c r="D1096" s="1309"/>
      <c r="E1096" s="1389"/>
      <c r="F1096" s="973"/>
      <c r="G1096" s="973"/>
      <c r="H1096" s="1308"/>
    </row>
    <row r="1097" spans="1:8" s="207" customFormat="1" ht="15.75">
      <c r="A1097" s="208"/>
      <c r="B1097" s="1308"/>
      <c r="C1097" s="1359"/>
      <c r="D1097" s="1309"/>
      <c r="E1097" s="1359"/>
      <c r="F1097" s="973"/>
      <c r="G1097" s="973"/>
      <c r="H1097" s="1308"/>
    </row>
    <row r="1098" spans="1:8" s="207" customFormat="1" ht="15.75">
      <c r="A1098" s="208"/>
      <c r="B1098" s="1358"/>
      <c r="C1098" s="1359"/>
      <c r="D1098" s="1309"/>
      <c r="E1098" s="1359"/>
      <c r="F1098" s="973"/>
      <c r="G1098" s="973"/>
      <c r="H1098" s="1308"/>
    </row>
    <row r="1099" spans="1:8" s="207" customFormat="1" ht="15.75">
      <c r="A1099" s="1381"/>
      <c r="B1099" s="1382"/>
      <c r="C1099" s="1308"/>
      <c r="D1099" s="1309"/>
      <c r="E1099" s="1308"/>
      <c r="F1099" s="973"/>
      <c r="G1099" s="973"/>
      <c r="H1099" s="1308"/>
    </row>
    <row r="1100" spans="1:8" s="207" customFormat="1" ht="15.75">
      <c r="A1100" s="1381"/>
      <c r="B1100" s="1382"/>
      <c r="C1100" s="1308"/>
      <c r="D1100" s="1309"/>
      <c r="E1100" s="1308"/>
      <c r="F1100" s="973"/>
      <c r="G1100" s="973"/>
      <c r="H1100" s="1308"/>
    </row>
    <row r="1101" spans="1:8" s="207" customFormat="1" ht="15.75">
      <c r="A1101" s="1381"/>
      <c r="B1101" s="1382"/>
      <c r="C1101" s="1308"/>
      <c r="D1101" s="1309"/>
      <c r="E1101" s="1308"/>
      <c r="F1101" s="973"/>
      <c r="G1101" s="973"/>
      <c r="H1101" s="1308"/>
    </row>
    <row r="1102" spans="1:8" s="207" customFormat="1" ht="15.75">
      <c r="A1102" s="1381"/>
      <c r="B1102" s="1382"/>
      <c r="C1102" s="1308"/>
      <c r="D1102" s="1309"/>
      <c r="E1102" s="1308"/>
      <c r="F1102" s="973"/>
      <c r="G1102" s="973"/>
      <c r="H1102" s="1308"/>
    </row>
    <row r="1103" spans="1:8" s="207" customFormat="1" ht="15.75">
      <c r="A1103" s="1381"/>
      <c r="B1103" s="1382"/>
      <c r="C1103" s="1308"/>
      <c r="D1103" s="1309"/>
      <c r="E1103" s="1308"/>
      <c r="F1103" s="973"/>
      <c r="G1103" s="973"/>
      <c r="H1103" s="1308"/>
    </row>
    <row r="1104" spans="1:8" s="207" customFormat="1" ht="15.75">
      <c r="A1104" s="208"/>
      <c r="B1104" s="1380"/>
      <c r="C1104" s="1380"/>
      <c r="D1104" s="989"/>
      <c r="E1104" s="1308"/>
      <c r="F1104" s="973"/>
      <c r="G1104" s="973"/>
      <c r="H1104" s="1308"/>
    </row>
    <row r="1105" spans="1:8" s="207" customFormat="1" ht="15.75">
      <c r="A1105" s="208"/>
      <c r="B1105" s="1380"/>
      <c r="C1105" s="1380"/>
      <c r="D1105" s="989"/>
      <c r="E1105" s="1308"/>
      <c r="F1105" s="973"/>
      <c r="G1105" s="973"/>
      <c r="H1105" s="1308"/>
    </row>
    <row r="1106" spans="1:8" s="207" customFormat="1" ht="15.75">
      <c r="A1106" s="208"/>
      <c r="B1106" s="1380"/>
      <c r="C1106" s="1380"/>
      <c r="D1106" s="989"/>
      <c r="E1106" s="1308"/>
      <c r="F1106" s="973"/>
      <c r="G1106" s="973"/>
      <c r="H1106" s="1308"/>
    </row>
    <row r="1107" spans="1:8" s="207" customFormat="1" ht="15.75">
      <c r="A1107" s="1381"/>
      <c r="B1107" s="1380"/>
      <c r="C1107" s="1380"/>
      <c r="D1107" s="989"/>
      <c r="E1107" s="1308"/>
      <c r="F1107" s="973"/>
      <c r="G1107" s="973"/>
      <c r="H1107" s="1308"/>
    </row>
    <row r="1108" spans="1:8" s="207" customFormat="1" ht="15.75">
      <c r="A1108" s="208"/>
      <c r="B1108" s="1380"/>
      <c r="C1108" s="1380"/>
      <c r="D1108" s="989"/>
      <c r="E1108" s="1308"/>
      <c r="F1108" s="973"/>
      <c r="G1108" s="973"/>
      <c r="H1108" s="1308"/>
    </row>
    <row r="1109" spans="1:8" s="207" customFormat="1" ht="15.75">
      <c r="A1109" s="1381"/>
      <c r="B1109" s="1380"/>
      <c r="C1109" s="1380"/>
      <c r="D1109" s="989"/>
      <c r="E1109" s="1308"/>
      <c r="F1109" s="973"/>
      <c r="G1109" s="973"/>
      <c r="H1109" s="1308"/>
    </row>
    <row r="1110" spans="1:8" s="207" customFormat="1" ht="15.75">
      <c r="A1110" s="208"/>
      <c r="B1110" s="1380"/>
      <c r="C1110" s="1380"/>
      <c r="D1110" s="989"/>
      <c r="E1110" s="1308"/>
      <c r="F1110" s="973"/>
      <c r="G1110" s="973"/>
      <c r="H1110" s="1308"/>
    </row>
    <row r="1111" spans="1:8" s="207" customFormat="1" ht="15.75">
      <c r="A1111" s="1381"/>
      <c r="B1111" s="1382"/>
      <c r="C1111" s="1380"/>
      <c r="D1111" s="989"/>
      <c r="E1111" s="1308"/>
      <c r="F1111" s="973"/>
      <c r="G1111" s="973"/>
      <c r="H1111" s="1308"/>
    </row>
    <row r="1112" spans="1:8" s="207" customFormat="1" ht="15.75">
      <c r="A1112" s="1381"/>
      <c r="B1112" s="1382"/>
      <c r="C1112" s="1380"/>
      <c r="D1112" s="989"/>
      <c r="E1112" s="1308"/>
      <c r="F1112" s="973"/>
      <c r="G1112" s="973"/>
      <c r="H1112" s="1308"/>
    </row>
    <row r="1113" spans="1:8" s="207" customFormat="1" ht="15.75">
      <c r="A1113" s="1381"/>
      <c r="B1113" s="1382"/>
      <c r="C1113" s="1380"/>
      <c r="D1113" s="989"/>
      <c r="E1113" s="1308"/>
      <c r="F1113" s="973"/>
      <c r="G1113" s="973"/>
      <c r="H1113" s="1308"/>
    </row>
    <row r="1114" spans="1:8" s="207" customFormat="1" ht="15.75">
      <c r="A1114" s="1381"/>
      <c r="B1114" s="1382"/>
      <c r="C1114" s="1380"/>
      <c r="D1114" s="989"/>
      <c r="E1114" s="1308"/>
      <c r="F1114" s="973"/>
      <c r="G1114" s="973"/>
      <c r="H1114" s="1308"/>
    </row>
    <row r="1115" spans="1:8" s="207" customFormat="1" ht="15.75">
      <c r="A1115" s="1381"/>
      <c r="B1115" s="1382"/>
      <c r="C1115" s="1380"/>
      <c r="D1115" s="989"/>
      <c r="E1115" s="1308"/>
      <c r="F1115" s="973"/>
      <c r="G1115" s="973"/>
      <c r="H1115" s="1308"/>
    </row>
    <row r="1116" spans="1:8" s="207" customFormat="1" ht="15.75">
      <c r="A1116" s="1381"/>
      <c r="B1116" s="1382"/>
      <c r="C1116" s="1380"/>
      <c r="D1116" s="989"/>
      <c r="E1116" s="1308"/>
      <c r="F1116" s="973"/>
      <c r="G1116" s="973"/>
      <c r="H1116" s="1308"/>
    </row>
    <row r="1117" spans="1:8" s="207" customFormat="1" ht="15.75">
      <c r="A1117" s="1381"/>
      <c r="B1117" s="1382"/>
      <c r="C1117" s="1380"/>
      <c r="D1117" s="989"/>
      <c r="E1117" s="1308"/>
      <c r="F1117" s="973"/>
      <c r="G1117" s="973"/>
      <c r="H1117" s="1308"/>
    </row>
    <row r="1118" spans="1:8" s="207" customFormat="1" ht="15.75">
      <c r="A1118" s="1381"/>
      <c r="B1118" s="1382"/>
      <c r="C1118" s="1380"/>
      <c r="D1118" s="989"/>
      <c r="E1118" s="1308"/>
      <c r="F1118" s="973"/>
      <c r="G1118" s="973"/>
      <c r="H1118" s="1308"/>
    </row>
    <row r="1119" spans="1:8" s="207" customFormat="1" ht="15.75">
      <c r="A1119" s="1381"/>
      <c r="B1119" s="1382"/>
      <c r="C1119" s="1380"/>
      <c r="D1119" s="989"/>
      <c r="E1119" s="1308"/>
      <c r="F1119" s="973"/>
      <c r="G1119" s="973"/>
      <c r="H1119" s="1308"/>
    </row>
    <row r="1120" spans="1:8" s="207" customFormat="1" ht="15.75">
      <c r="A1120" s="1381"/>
      <c r="B1120" s="1382"/>
      <c r="C1120" s="1380"/>
      <c r="D1120" s="989"/>
      <c r="E1120" s="1308"/>
      <c r="F1120" s="973"/>
      <c r="G1120" s="973"/>
      <c r="H1120" s="1308"/>
    </row>
    <row r="1121" spans="1:8" s="207" customFormat="1" ht="15.75">
      <c r="A1121" s="208"/>
      <c r="B1121" s="1380"/>
      <c r="C1121" s="1380"/>
      <c r="D1121" s="989"/>
      <c r="E1121" s="1383"/>
      <c r="F1121" s="179"/>
      <c r="G1121" s="973"/>
      <c r="H1121" s="1308"/>
    </row>
    <row r="1122" spans="1:8" s="207" customFormat="1" ht="15.75">
      <c r="A1122" s="208"/>
      <c r="B1122" s="1380"/>
      <c r="C1122" s="1380"/>
      <c r="D1122" s="989"/>
      <c r="E1122" s="1308"/>
      <c r="F1122" s="973"/>
      <c r="G1122" s="973"/>
      <c r="H1122" s="1308"/>
    </row>
    <row r="1123" spans="1:8" s="207" customFormat="1" ht="15.75">
      <c r="A1123" s="208"/>
      <c r="B1123" s="1308"/>
      <c r="C1123" s="1308"/>
      <c r="D1123" s="1309"/>
      <c r="E1123" s="1308"/>
      <c r="F1123" s="973"/>
      <c r="G1123" s="973"/>
      <c r="H1123" s="1308"/>
    </row>
    <row r="1124" spans="1:8" s="207" customFormat="1" ht="15.75">
      <c r="A1124" s="1381"/>
      <c r="B1124" s="1380"/>
      <c r="C1124" s="1308"/>
      <c r="D1124" s="1309"/>
      <c r="E1124" s="1308"/>
      <c r="F1124" s="973"/>
      <c r="G1124" s="973"/>
      <c r="H1124" s="1308"/>
    </row>
    <row r="1125" spans="1:8" s="207" customFormat="1" ht="15.75">
      <c r="A1125" s="208"/>
      <c r="B1125" s="1308"/>
      <c r="C1125" s="1308"/>
      <c r="D1125" s="1309"/>
      <c r="E1125" s="1308"/>
      <c r="F1125" s="973"/>
      <c r="G1125" s="973"/>
      <c r="H1125" s="1308"/>
    </row>
    <row r="1126" spans="1:8" s="207" customFormat="1" ht="15.75">
      <c r="A1126" s="208"/>
      <c r="B1126" s="1358"/>
      <c r="C1126" s="1308"/>
      <c r="D1126" s="1309"/>
      <c r="E1126" s="1308"/>
      <c r="F1126" s="973"/>
      <c r="G1126" s="973"/>
      <c r="H1126" s="1308"/>
    </row>
    <row r="1127" spans="1:8" s="207" customFormat="1" ht="15.75">
      <c r="A1127" s="208"/>
      <c r="B1127" s="1358"/>
      <c r="C1127" s="1359"/>
      <c r="D1127" s="1309"/>
      <c r="E1127" s="1359"/>
      <c r="F1127" s="973"/>
      <c r="G1127" s="973"/>
      <c r="H1127" s="1308"/>
    </row>
    <row r="1128" spans="1:8" s="207" customFormat="1" ht="15.75">
      <c r="A1128" s="208"/>
      <c r="B1128" s="209"/>
      <c r="C1128" s="1308"/>
      <c r="D1128" s="1309"/>
      <c r="E1128" s="1308"/>
      <c r="F1128" s="973"/>
      <c r="G1128" s="973"/>
      <c r="H1128" s="1308"/>
    </row>
    <row r="1129" spans="1:8" s="207" customFormat="1" ht="15.75">
      <c r="A1129" s="208"/>
      <c r="B1129" s="209"/>
      <c r="C1129" s="1359"/>
      <c r="D1129" s="1309"/>
      <c r="E1129" s="1359"/>
      <c r="F1129" s="973"/>
      <c r="G1129" s="973"/>
      <c r="H1129" s="1308"/>
    </row>
    <row r="1130" spans="1:8" s="207" customFormat="1" ht="15.75">
      <c r="A1130" s="208"/>
      <c r="B1130" s="1358"/>
      <c r="C1130" s="1359"/>
      <c r="D1130" s="1309"/>
      <c r="E1130" s="1359"/>
      <c r="F1130" s="973"/>
      <c r="G1130" s="973"/>
      <c r="H1130" s="1308"/>
    </row>
    <row r="1131" spans="1:8" s="207" customFormat="1" ht="15.75">
      <c r="A1131" s="208"/>
      <c r="B1131" s="209"/>
      <c r="C1131" s="1359"/>
      <c r="D1131" s="1309"/>
      <c r="E1131" s="1359"/>
      <c r="F1131" s="973"/>
      <c r="G1131" s="973"/>
      <c r="H1131" s="1308"/>
    </row>
    <row r="1132" spans="1:8" s="207" customFormat="1" ht="15.75">
      <c r="A1132" s="208"/>
      <c r="B1132" s="209"/>
      <c r="C1132" s="1359"/>
      <c r="D1132" s="1309"/>
      <c r="E1132" s="1359"/>
      <c r="F1132" s="973"/>
      <c r="G1132" s="973"/>
      <c r="H1132" s="1308"/>
    </row>
    <row r="1133" spans="1:8" s="207" customFormat="1" ht="15.75">
      <c r="A1133" s="1381"/>
      <c r="B1133" s="209"/>
      <c r="C1133" s="1359"/>
      <c r="D1133" s="1309"/>
      <c r="E1133" s="1359"/>
      <c r="F1133" s="973"/>
      <c r="G1133" s="973"/>
      <c r="H1133" s="1308"/>
    </row>
    <row r="1134" spans="1:8" s="207" customFormat="1" ht="15.75">
      <c r="A1134" s="208"/>
      <c r="B1134" s="209"/>
      <c r="C1134" s="1359"/>
      <c r="D1134" s="1309"/>
      <c r="E1134" s="1359"/>
      <c r="F1134" s="973"/>
      <c r="G1134" s="973"/>
      <c r="H1134" s="1308"/>
    </row>
    <row r="1135" spans="1:8" s="207" customFormat="1" ht="15.75">
      <c r="A1135" s="208"/>
      <c r="B1135" s="209"/>
      <c r="C1135" s="1359"/>
      <c r="D1135" s="1309"/>
      <c r="E1135" s="1359"/>
      <c r="F1135" s="973"/>
      <c r="G1135" s="973"/>
      <c r="H1135" s="1308"/>
    </row>
    <row r="1136" spans="1:8" s="207" customFormat="1" ht="15.75">
      <c r="A1136" s="208"/>
      <c r="B1136" s="209"/>
      <c r="C1136" s="1359"/>
      <c r="D1136" s="1309"/>
      <c r="E1136" s="1359"/>
      <c r="F1136" s="973"/>
      <c r="G1136" s="973"/>
      <c r="H1136" s="1308"/>
    </row>
    <row r="1137" spans="1:8" s="207" customFormat="1" ht="15.75">
      <c r="A1137" s="208"/>
      <c r="B1137" s="209"/>
      <c r="C1137" s="1359"/>
      <c r="D1137" s="1309"/>
      <c r="E1137" s="1359"/>
      <c r="F1137" s="973"/>
      <c r="G1137" s="973"/>
      <c r="H1137" s="1308"/>
    </row>
    <row r="1138" spans="1:8" s="207" customFormat="1" ht="15.75">
      <c r="A1138" s="208"/>
      <c r="B1138" s="209"/>
      <c r="C1138" s="1359"/>
      <c r="D1138" s="1309"/>
      <c r="E1138" s="1359"/>
      <c r="F1138" s="973"/>
      <c r="G1138" s="973"/>
      <c r="H1138" s="1308"/>
    </row>
    <row r="1139" spans="1:8" s="207" customFormat="1" ht="15.75">
      <c r="A1139" s="208"/>
      <c r="B1139" s="209"/>
      <c r="C1139" s="1359"/>
      <c r="D1139" s="1309"/>
      <c r="E1139" s="1359"/>
      <c r="F1139" s="973"/>
      <c r="G1139" s="973"/>
      <c r="H1139" s="1308"/>
    </row>
    <row r="1140" spans="1:8" s="207" customFormat="1" ht="15.75">
      <c r="A1140" s="208"/>
      <c r="B1140" s="209"/>
      <c r="C1140" s="1359"/>
      <c r="D1140" s="1309"/>
      <c r="E1140" s="1359"/>
      <c r="F1140" s="973"/>
      <c r="G1140" s="973"/>
      <c r="H1140" s="1308"/>
    </row>
    <row r="1141" spans="1:8" s="207" customFormat="1" ht="15.75">
      <c r="A1141" s="208"/>
      <c r="B1141" s="1308"/>
      <c r="C1141" s="1308"/>
      <c r="D1141" s="1309"/>
      <c r="E1141" s="1308"/>
      <c r="F1141" s="973"/>
      <c r="G1141" s="973"/>
      <c r="H1141" s="1308"/>
    </row>
    <row r="1142" spans="1:8" s="207" customFormat="1" ht="15.75">
      <c r="A1142" s="208"/>
      <c r="B1142" s="1358"/>
      <c r="C1142" s="1308"/>
      <c r="D1142" s="1309"/>
      <c r="E1142" s="1308"/>
      <c r="F1142" s="973"/>
      <c r="G1142" s="973"/>
      <c r="H1142" s="1308"/>
    </row>
    <row r="1143" spans="1:8" s="207" customFormat="1" ht="15.75">
      <c r="A1143" s="208"/>
      <c r="B1143" s="209"/>
      <c r="C1143" s="1359"/>
      <c r="D1143" s="1309"/>
      <c r="E1143" s="1359"/>
      <c r="F1143" s="973"/>
      <c r="G1143" s="973"/>
      <c r="H1143" s="1308"/>
    </row>
    <row r="1144" spans="1:8" s="207" customFormat="1" ht="15.75">
      <c r="A1144" s="208"/>
      <c r="B1144" s="209"/>
      <c r="C1144" s="1359"/>
      <c r="D1144" s="1309"/>
      <c r="E1144" s="1359"/>
      <c r="F1144" s="973"/>
      <c r="G1144" s="973"/>
      <c r="H1144" s="1308"/>
    </row>
    <row r="1145" spans="1:8" s="207" customFormat="1" ht="15.75">
      <c r="A1145" s="1381"/>
      <c r="B1145" s="1308"/>
      <c r="C1145" s="1308"/>
      <c r="D1145" s="1309"/>
      <c r="E1145" s="1308"/>
      <c r="F1145" s="973"/>
      <c r="G1145" s="973"/>
      <c r="H1145" s="1308"/>
    </row>
    <row r="1146" spans="1:8" s="207" customFormat="1" ht="15.75">
      <c r="A1146" s="1381"/>
      <c r="B1146" s="1380"/>
      <c r="C1146" s="1308"/>
      <c r="D1146" s="1309"/>
      <c r="E1146" s="1308"/>
      <c r="F1146" s="973"/>
      <c r="G1146" s="973"/>
      <c r="H1146" s="1308"/>
    </row>
    <row r="1147" spans="1:8" s="207" customFormat="1" ht="15.75">
      <c r="A1147" s="208"/>
      <c r="B1147" s="1358"/>
      <c r="C1147" s="1308"/>
      <c r="D1147" s="1309"/>
      <c r="E1147" s="1308"/>
      <c r="F1147" s="973"/>
      <c r="G1147" s="973"/>
      <c r="H1147" s="1308"/>
    </row>
    <row r="1148" spans="1:8" s="207" customFormat="1" ht="15.75">
      <c r="A1148" s="208"/>
      <c r="B1148" s="209"/>
      <c r="C1148" s="1308"/>
      <c r="D1148" s="1309"/>
      <c r="E1148" s="1308"/>
      <c r="F1148" s="973"/>
      <c r="G1148" s="973"/>
      <c r="H1148" s="1308"/>
    </row>
    <row r="1149" spans="1:8" s="207" customFormat="1" ht="15.75">
      <c r="A1149" s="1381"/>
      <c r="B1149" s="209"/>
      <c r="C1149" s="1359"/>
      <c r="D1149" s="1309"/>
      <c r="E1149" s="1359"/>
      <c r="F1149" s="973"/>
      <c r="G1149" s="973"/>
      <c r="H1149" s="1308"/>
    </row>
    <row r="1150" spans="1:8" s="207" customFormat="1" ht="15.75">
      <c r="A1150" s="1381"/>
      <c r="B1150" s="1308"/>
      <c r="C1150" s="1308"/>
      <c r="D1150" s="1309"/>
      <c r="E1150" s="1308"/>
      <c r="F1150" s="973"/>
      <c r="G1150" s="973"/>
      <c r="H1150" s="1308"/>
    </row>
    <row r="1151" spans="1:8" s="207" customFormat="1" ht="15.75">
      <c r="A1151" s="208"/>
      <c r="B1151" s="1383"/>
      <c r="C1151" s="1383"/>
      <c r="D1151" s="1309"/>
      <c r="E1151" s="1308"/>
      <c r="F1151" s="973"/>
      <c r="G1151" s="973"/>
      <c r="H1151" s="1308"/>
    </row>
    <row r="1152" spans="1:8" s="207" customFormat="1" ht="15.75">
      <c r="A1152" s="1381"/>
      <c r="B1152" s="1358"/>
      <c r="C1152" s="1308"/>
      <c r="D1152" s="1309"/>
      <c r="E1152" s="1308"/>
      <c r="F1152" s="973"/>
      <c r="G1152" s="973"/>
      <c r="H1152" s="1308"/>
    </row>
    <row r="1153" spans="1:8" s="207" customFormat="1" ht="15.75">
      <c r="A1153" s="1381"/>
      <c r="B1153" s="1390"/>
      <c r="C1153" s="1308"/>
      <c r="D1153" s="1309"/>
      <c r="E1153" s="1308"/>
      <c r="F1153" s="973"/>
      <c r="G1153" s="973"/>
      <c r="H1153" s="1308"/>
    </row>
    <row r="1154" spans="1:8" s="207" customFormat="1" ht="15.75">
      <c r="A1154" s="1381"/>
      <c r="B1154" s="1308"/>
      <c r="C1154" s="1359"/>
      <c r="D1154" s="1309"/>
      <c r="E1154" s="1308"/>
      <c r="F1154" s="973"/>
      <c r="G1154" s="973"/>
      <c r="H1154" s="1308"/>
    </row>
    <row r="1155" spans="1:8" s="207" customFormat="1" ht="15.75">
      <c r="A1155" s="1381"/>
      <c r="B1155" s="1380"/>
      <c r="C1155" s="1359"/>
      <c r="D1155" s="1309"/>
      <c r="E1155" s="1359"/>
      <c r="F1155" s="973"/>
      <c r="G1155" s="973"/>
      <c r="H1155" s="1308"/>
    </row>
    <row r="1156" spans="1:8" s="207" customFormat="1" ht="15.75">
      <c r="A1156" s="208"/>
      <c r="B1156" s="1308"/>
      <c r="C1156" s="1359"/>
      <c r="D1156" s="1309"/>
      <c r="E1156" s="1359"/>
      <c r="F1156" s="973"/>
      <c r="G1156" s="973"/>
      <c r="H1156" s="1308"/>
    </row>
    <row r="1157" spans="1:8" s="207" customFormat="1" ht="15.75">
      <c r="A1157" s="208"/>
      <c r="B1157" s="1308"/>
      <c r="C1157" s="1308"/>
      <c r="D1157" s="1309"/>
      <c r="E1157" s="1308"/>
      <c r="F1157" s="179"/>
      <c r="G1157" s="973"/>
      <c r="H1157" s="1308"/>
    </row>
    <row r="1158" spans="1:8" s="207" customFormat="1" ht="15.75">
      <c r="A1158" s="208"/>
      <c r="B1158" s="1308"/>
      <c r="C1158" s="1308"/>
      <c r="D1158" s="1309"/>
      <c r="E1158" s="1308"/>
      <c r="F1158" s="973"/>
      <c r="G1158" s="973"/>
      <c r="H1158" s="1308"/>
    </row>
    <row r="1159" spans="1:8" s="207" customFormat="1" ht="15.75">
      <c r="A1159" s="208"/>
      <c r="B1159" s="1358"/>
      <c r="C1159" s="1308"/>
      <c r="D1159" s="1309"/>
      <c r="E1159" s="1308"/>
      <c r="F1159" s="988"/>
      <c r="G1159" s="973"/>
      <c r="H1159" s="1308"/>
    </row>
    <row r="1160" spans="1:8" s="207" customFormat="1" ht="15.75">
      <c r="A1160" s="208"/>
      <c r="B1160" s="209"/>
      <c r="C1160" s="1308"/>
      <c r="D1160" s="1309"/>
      <c r="E1160" s="1308"/>
      <c r="F1160" s="973"/>
      <c r="G1160" s="973"/>
      <c r="H1160" s="1308"/>
    </row>
    <row r="1161" spans="1:8" s="207" customFormat="1" ht="15.75">
      <c r="A1161" s="208"/>
      <c r="B1161" s="1308"/>
      <c r="C1161" s="1359"/>
      <c r="D1161" s="1309"/>
      <c r="E1161" s="1359"/>
      <c r="F1161" s="989"/>
      <c r="G1161" s="973"/>
      <c r="H1161" s="1308"/>
    </row>
    <row r="1162" spans="1:8" s="207" customFormat="1" ht="15.75">
      <c r="A1162" s="208"/>
      <c r="B1162" s="1308"/>
      <c r="C1162" s="1308"/>
      <c r="D1162" s="1309"/>
      <c r="E1162" s="1308"/>
      <c r="F1162" s="973"/>
      <c r="G1162" s="973"/>
      <c r="H1162" s="1308"/>
    </row>
    <row r="1163" spans="1:8" s="207" customFormat="1" ht="15.75">
      <c r="A1163" s="208"/>
      <c r="B1163" s="1308"/>
      <c r="C1163" s="1308"/>
      <c r="D1163" s="1309"/>
      <c r="E1163" s="1308"/>
      <c r="F1163" s="973"/>
      <c r="G1163" s="973"/>
      <c r="H1163" s="1308"/>
    </row>
    <row r="1164" spans="1:8" s="207" customFormat="1" ht="15.75">
      <c r="A1164" s="208"/>
      <c r="B1164" s="1358"/>
      <c r="C1164" s="1308"/>
      <c r="D1164" s="1309"/>
      <c r="E1164" s="1308"/>
      <c r="F1164" s="973"/>
      <c r="G1164" s="973"/>
      <c r="H1164" s="1308"/>
    </row>
    <row r="1165" spans="1:8" s="207" customFormat="1" ht="15.75">
      <c r="A1165" s="208"/>
      <c r="B1165" s="209"/>
      <c r="C1165" s="1308"/>
      <c r="D1165" s="1309"/>
      <c r="E1165" s="1308"/>
      <c r="F1165" s="973"/>
      <c r="G1165" s="973"/>
      <c r="H1165" s="1308"/>
    </row>
    <row r="1166" spans="1:8" s="207" customFormat="1" ht="15.75">
      <c r="A1166" s="208"/>
      <c r="B1166" s="1308"/>
      <c r="C1166" s="1308"/>
      <c r="D1166" s="1309"/>
      <c r="E1166" s="1308"/>
      <c r="F1166" s="973"/>
      <c r="G1166" s="973"/>
      <c r="H1166" s="1308"/>
    </row>
    <row r="1167" spans="1:8" s="207" customFormat="1" ht="15.75">
      <c r="A1167" s="208"/>
      <c r="B1167" s="1308"/>
      <c r="C1167" s="1359"/>
      <c r="D1167" s="1309"/>
      <c r="E1167" s="1359"/>
      <c r="F1167" s="973"/>
      <c r="G1167" s="973"/>
      <c r="H1167" s="1308"/>
    </row>
    <row r="1168" spans="1:8" s="207" customFormat="1" ht="15.75">
      <c r="A1168" s="208"/>
      <c r="B1168" s="1308"/>
      <c r="C1168" s="1359"/>
      <c r="D1168" s="1309"/>
      <c r="E1168" s="1359"/>
      <c r="F1168" s="973"/>
      <c r="G1168" s="973"/>
      <c r="H1168" s="1308"/>
    </row>
    <row r="1169" spans="1:8" s="207" customFormat="1" ht="15.75">
      <c r="A1169" s="208"/>
      <c r="B1169" s="1308"/>
      <c r="C1169" s="1308"/>
      <c r="D1169" s="1309"/>
      <c r="E1169" s="1308"/>
      <c r="F1169" s="973"/>
      <c r="G1169" s="973"/>
      <c r="H1169" s="1308"/>
    </row>
    <row r="1170" spans="1:8" s="207" customFormat="1" ht="15.75">
      <c r="A1170" s="208"/>
      <c r="B1170" s="1308"/>
      <c r="C1170" s="1308"/>
      <c r="D1170" s="1309"/>
      <c r="E1170" s="1308"/>
      <c r="F1170" s="973"/>
      <c r="G1170" s="973"/>
      <c r="H1170" s="1308"/>
    </row>
    <row r="1171" spans="1:8" s="207" customFormat="1" ht="15.75">
      <c r="A1171" s="1381"/>
      <c r="B1171" s="1380"/>
      <c r="C1171" s="1308"/>
      <c r="D1171" s="1309"/>
      <c r="E1171" s="1308"/>
      <c r="F1171" s="973"/>
      <c r="G1171" s="988"/>
      <c r="H1171" s="1388"/>
    </row>
    <row r="1172" spans="1:8" s="207" customFormat="1" ht="15.75">
      <c r="A1172" s="208"/>
      <c r="B1172" s="1308"/>
      <c r="C1172" s="1308"/>
      <c r="D1172" s="1309"/>
      <c r="E1172" s="1308"/>
      <c r="F1172" s="973"/>
      <c r="G1172" s="973"/>
      <c r="H1172" s="1308"/>
    </row>
    <row r="1173" spans="1:8" s="207" customFormat="1" ht="15.75">
      <c r="A1173" s="1381"/>
      <c r="B1173" s="1308"/>
      <c r="C1173" s="1308"/>
      <c r="D1173" s="1309"/>
      <c r="E1173" s="1308"/>
      <c r="F1173" s="973"/>
      <c r="G1173" s="973"/>
      <c r="H1173" s="1308"/>
    </row>
    <row r="1174" spans="1:8" s="207" customFormat="1" ht="15.75">
      <c r="A1174" s="208"/>
      <c r="B1174" s="1308"/>
      <c r="C1174" s="1308"/>
      <c r="D1174" s="1309"/>
      <c r="E1174" s="1308"/>
      <c r="F1174" s="973"/>
      <c r="G1174" s="973"/>
      <c r="H1174" s="1308"/>
    </row>
    <row r="1175" spans="1:8" s="207" customFormat="1" ht="15.75">
      <c r="A1175" s="208"/>
      <c r="B1175" s="1308"/>
      <c r="C1175" s="1308"/>
      <c r="D1175" s="1309"/>
      <c r="E1175" s="1308"/>
      <c r="F1175" s="973"/>
      <c r="G1175" s="973"/>
      <c r="H1175" s="1308"/>
    </row>
    <row r="1176" spans="1:8" s="207" customFormat="1" ht="15.75">
      <c r="A1176" s="1381"/>
      <c r="B1176" s="1380"/>
      <c r="C1176" s="1308"/>
      <c r="D1176" s="1309"/>
      <c r="E1176" s="1308"/>
      <c r="F1176" s="973"/>
      <c r="G1176" s="973"/>
      <c r="H1176" s="1308"/>
    </row>
    <row r="1177" spans="1:8" s="207" customFormat="1" ht="15.75">
      <c r="A1177" s="208"/>
      <c r="B1177" s="1308"/>
      <c r="C1177" s="1308"/>
      <c r="D1177" s="1309"/>
      <c r="E1177" s="1308"/>
      <c r="F1177" s="973"/>
      <c r="G1177" s="973"/>
      <c r="H1177" s="1308"/>
    </row>
    <row r="1178" spans="1:8" s="207" customFormat="1" ht="15.75">
      <c r="A1178" s="208"/>
      <c r="B1178" s="1358"/>
      <c r="C1178" s="1308"/>
      <c r="D1178" s="1309"/>
      <c r="E1178" s="1308"/>
      <c r="F1178" s="973"/>
      <c r="G1178" s="973"/>
      <c r="H1178" s="1308"/>
    </row>
    <row r="1179" spans="1:8" s="207" customFormat="1" ht="15.75">
      <c r="A1179" s="208"/>
      <c r="B1179" s="1358"/>
      <c r="C1179" s="1308"/>
      <c r="D1179" s="1309"/>
      <c r="E1179" s="1308"/>
      <c r="F1179" s="973"/>
      <c r="G1179" s="973"/>
      <c r="H1179" s="1308"/>
    </row>
    <row r="1180" spans="1:8" s="207" customFormat="1" ht="15.75">
      <c r="A1180" s="208"/>
      <c r="B1180" s="209"/>
      <c r="C1180" s="1308"/>
      <c r="D1180" s="1309"/>
      <c r="E1180" s="1308"/>
      <c r="F1180" s="973"/>
      <c r="G1180" s="973"/>
      <c r="H1180" s="1308"/>
    </row>
    <row r="1181" spans="1:8" s="207" customFormat="1" ht="15.75">
      <c r="A1181" s="208"/>
      <c r="B1181" s="1358"/>
      <c r="C1181" s="1359"/>
      <c r="D1181" s="1309"/>
      <c r="E1181" s="1359"/>
      <c r="F1181" s="973"/>
      <c r="G1181" s="973"/>
      <c r="H1181" s="1308"/>
    </row>
    <row r="1182" spans="1:8" s="207" customFormat="1" ht="15.75">
      <c r="A1182" s="208"/>
      <c r="B1182" s="1358"/>
      <c r="C1182" s="1308"/>
      <c r="D1182" s="1309"/>
      <c r="E1182" s="1308"/>
      <c r="F1182" s="973"/>
      <c r="G1182" s="973"/>
      <c r="H1182" s="1308"/>
    </row>
    <row r="1183" spans="1:8" s="207" customFormat="1" ht="15.75">
      <c r="A1183" s="208"/>
      <c r="B1183" s="1358"/>
      <c r="C1183" s="1308"/>
      <c r="D1183" s="1309"/>
      <c r="E1183" s="1308"/>
      <c r="F1183" s="973"/>
      <c r="G1183" s="973"/>
      <c r="H1183" s="1308"/>
    </row>
    <row r="1184" spans="1:8" s="207" customFormat="1" ht="15.75">
      <c r="A1184" s="208"/>
      <c r="B1184" s="1358"/>
      <c r="C1184" s="1308"/>
      <c r="D1184" s="1309"/>
      <c r="E1184" s="1308"/>
      <c r="F1184" s="973"/>
      <c r="G1184" s="973"/>
      <c r="H1184" s="1308"/>
    </row>
    <row r="1185" spans="1:8" s="207" customFormat="1" ht="15.75">
      <c r="A1185" s="208"/>
      <c r="B1185" s="209"/>
      <c r="C1185" s="1308"/>
      <c r="D1185" s="1309"/>
      <c r="E1185" s="1308"/>
      <c r="F1185" s="973"/>
      <c r="G1185" s="973"/>
      <c r="H1185" s="1308"/>
    </row>
    <row r="1186" spans="1:8" s="207" customFormat="1" ht="15.75">
      <c r="A1186" s="1381"/>
      <c r="B1186" s="1358"/>
      <c r="C1186" s="1389"/>
      <c r="D1186" s="1309"/>
      <c r="E1186" s="1389"/>
      <c r="F1186" s="973"/>
      <c r="G1186" s="973"/>
      <c r="H1186" s="1308"/>
    </row>
    <row r="1187" spans="1:8" s="207" customFormat="1" ht="15.75">
      <c r="A1187" s="208"/>
      <c r="B1187" s="1358"/>
      <c r="C1187" s="1308"/>
      <c r="D1187" s="1309"/>
      <c r="E1187" s="1308"/>
      <c r="F1187" s="973"/>
      <c r="G1187" s="973"/>
      <c r="H1187" s="1308"/>
    </row>
    <row r="1188" spans="1:8" s="207" customFormat="1" ht="15.75">
      <c r="A1188" s="208"/>
      <c r="B1188" s="1358"/>
      <c r="C1188" s="1308"/>
      <c r="D1188" s="1309"/>
      <c r="E1188" s="1308"/>
      <c r="F1188" s="973"/>
      <c r="G1188" s="973"/>
      <c r="H1188" s="1308"/>
    </row>
    <row r="1189" spans="1:8" s="207" customFormat="1" ht="15.75">
      <c r="A1189" s="208"/>
      <c r="B1189" s="1358"/>
      <c r="C1189" s="1308"/>
      <c r="D1189" s="1309"/>
      <c r="E1189" s="1308"/>
      <c r="F1189" s="973"/>
      <c r="G1189" s="973"/>
      <c r="H1189" s="1308"/>
    </row>
    <row r="1190" spans="1:8" s="207" customFormat="1" ht="15.75">
      <c r="A1190" s="208"/>
      <c r="B1190" s="209"/>
      <c r="C1190" s="1308"/>
      <c r="D1190" s="1309"/>
      <c r="E1190" s="1308"/>
      <c r="F1190" s="973"/>
      <c r="G1190" s="973"/>
      <c r="H1190" s="1308"/>
    </row>
    <row r="1191" spans="1:8" s="207" customFormat="1" ht="15.75">
      <c r="A1191" s="208"/>
      <c r="B1191" s="1358"/>
      <c r="C1191" s="1359"/>
      <c r="D1191" s="1309"/>
      <c r="E1191" s="1359"/>
      <c r="F1191" s="973"/>
      <c r="G1191" s="973"/>
      <c r="H1191" s="1308"/>
    </row>
    <row r="1192" spans="1:8" s="207" customFormat="1" ht="15.75">
      <c r="A1192" s="208"/>
      <c r="B1192" s="1358"/>
      <c r="C1192" s="1308"/>
      <c r="D1192" s="1309"/>
      <c r="E1192" s="1308"/>
      <c r="F1192" s="973"/>
      <c r="G1192" s="973"/>
      <c r="H1192" s="1308"/>
    </row>
    <row r="1193" spans="1:8" s="207" customFormat="1" ht="15.75">
      <c r="A1193" s="208"/>
      <c r="B1193" s="1358"/>
      <c r="C1193" s="1308"/>
      <c r="D1193" s="1309"/>
      <c r="E1193" s="1308"/>
      <c r="F1193" s="973"/>
      <c r="G1193" s="973"/>
      <c r="H1193" s="1308"/>
    </row>
    <row r="1194" spans="1:8" s="207" customFormat="1" ht="15.75">
      <c r="A1194" s="1381"/>
      <c r="B1194" s="1380"/>
      <c r="C1194" s="1308"/>
      <c r="D1194" s="1309"/>
      <c r="E1194" s="1308"/>
      <c r="F1194" s="973"/>
      <c r="G1194" s="988"/>
      <c r="H1194" s="1388"/>
    </row>
    <row r="1195" spans="1:8" s="207" customFormat="1" ht="15.75">
      <c r="A1195" s="208"/>
      <c r="B1195" s="1380"/>
      <c r="C1195" s="1308"/>
      <c r="D1195" s="1309"/>
      <c r="E1195" s="1308"/>
      <c r="F1195" s="973"/>
      <c r="G1195" s="973"/>
      <c r="H1195" s="1308"/>
    </row>
    <row r="1196" spans="1:8" s="207" customFormat="1" ht="15.75">
      <c r="A1196" s="208"/>
      <c r="B1196" s="1380"/>
      <c r="C1196" s="1308"/>
      <c r="D1196" s="1309"/>
      <c r="E1196" s="1308"/>
      <c r="F1196" s="973"/>
      <c r="G1196" s="973"/>
      <c r="H1196" s="1308"/>
    </row>
    <row r="1197" spans="1:8" s="207" customFormat="1" ht="15.75">
      <c r="A1197" s="208"/>
      <c r="B1197" s="1380"/>
      <c r="C1197" s="1308"/>
      <c r="D1197" s="1309"/>
      <c r="E1197" s="1308"/>
      <c r="F1197" s="973"/>
      <c r="G1197" s="973"/>
      <c r="H1197" s="1308"/>
    </row>
    <row r="1198" spans="1:8" s="207" customFormat="1" ht="15.75">
      <c r="A1198" s="208"/>
      <c r="B1198" s="1358"/>
      <c r="C1198" s="1308"/>
      <c r="D1198" s="1309"/>
      <c r="E1198" s="1308"/>
      <c r="F1198" s="973"/>
      <c r="G1198" s="973"/>
      <c r="H1198" s="1308"/>
    </row>
    <row r="1199" spans="1:8" s="207" customFormat="1" ht="15.75">
      <c r="A1199" s="1381"/>
      <c r="B1199" s="1380"/>
      <c r="C1199" s="1308"/>
      <c r="D1199" s="1309"/>
      <c r="E1199" s="1308"/>
      <c r="F1199" s="973"/>
      <c r="G1199" s="973"/>
      <c r="H1199" s="1308"/>
    </row>
    <row r="1200" spans="1:8" s="207" customFormat="1" ht="15.75">
      <c r="A1200" s="208"/>
      <c r="B1200" s="1358"/>
      <c r="C1200" s="1308"/>
      <c r="D1200" s="1309"/>
      <c r="E1200" s="1308"/>
      <c r="F1200" s="973"/>
      <c r="G1200" s="973"/>
      <c r="H1200" s="1308"/>
    </row>
    <row r="1201" spans="1:8" s="207" customFormat="1" ht="15.75">
      <c r="A1201" s="208"/>
      <c r="B1201" s="1358"/>
      <c r="C1201" s="1308"/>
      <c r="D1201" s="1309"/>
      <c r="E1201" s="1308"/>
      <c r="F1201" s="973"/>
      <c r="G1201" s="973"/>
      <c r="H1201" s="1308"/>
    </row>
    <row r="1202" spans="1:8" s="207" customFormat="1" ht="15.75">
      <c r="A1202" s="208"/>
      <c r="B1202" s="1358"/>
      <c r="C1202" s="1308"/>
      <c r="D1202" s="1309"/>
      <c r="E1202" s="1308"/>
      <c r="F1202" s="973"/>
      <c r="G1202" s="973"/>
      <c r="H1202" s="1308"/>
    </row>
    <row r="1203" spans="1:8" s="207" customFormat="1" ht="15.75">
      <c r="A1203" s="208"/>
      <c r="B1203" s="209"/>
      <c r="C1203" s="1308"/>
      <c r="D1203" s="1309"/>
      <c r="E1203" s="1308"/>
      <c r="F1203" s="973"/>
      <c r="G1203" s="973"/>
      <c r="H1203" s="1308"/>
    </row>
    <row r="1204" spans="1:8" s="207" customFormat="1" ht="15.75">
      <c r="A1204" s="208"/>
      <c r="B1204" s="209"/>
      <c r="C1204" s="1359"/>
      <c r="D1204" s="1309"/>
      <c r="E1204" s="1359"/>
      <c r="F1204" s="973"/>
      <c r="G1204" s="973"/>
      <c r="H1204" s="1308"/>
    </row>
    <row r="1205" spans="1:8" s="207" customFormat="1" ht="15.75">
      <c r="A1205" s="208"/>
      <c r="B1205" s="1308"/>
      <c r="C1205" s="1308"/>
      <c r="D1205" s="1309"/>
      <c r="E1205" s="1308"/>
      <c r="F1205" s="973"/>
      <c r="G1205" s="973"/>
      <c r="H1205" s="1308"/>
    </row>
    <row r="1206" spans="1:8" s="207" customFormat="1" ht="15.75">
      <c r="A1206" s="208"/>
      <c r="B1206" s="1358"/>
      <c r="C1206" s="1308"/>
      <c r="D1206" s="1309"/>
      <c r="E1206" s="1308"/>
      <c r="F1206" s="973"/>
      <c r="G1206" s="973"/>
      <c r="H1206" s="1308"/>
    </row>
    <row r="1207" spans="1:8" s="207" customFormat="1" ht="15.75">
      <c r="A1207" s="208"/>
      <c r="B1207" s="1358"/>
      <c r="C1207" s="1308"/>
      <c r="D1207" s="1309"/>
      <c r="E1207" s="1308"/>
      <c r="F1207" s="973"/>
      <c r="G1207" s="973"/>
      <c r="H1207" s="1308"/>
    </row>
    <row r="1208" spans="1:8" s="207" customFormat="1" ht="15.75">
      <c r="A1208" s="208"/>
      <c r="B1208" s="1358"/>
      <c r="C1208" s="1308"/>
      <c r="D1208" s="1309"/>
      <c r="E1208" s="1308"/>
      <c r="F1208" s="973"/>
      <c r="G1208" s="973"/>
      <c r="H1208" s="1308"/>
    </row>
    <row r="1209" spans="1:8" s="207" customFormat="1" ht="15.75">
      <c r="A1209" s="208"/>
      <c r="B1209" s="209"/>
      <c r="C1209" s="1308"/>
      <c r="D1209" s="1309"/>
      <c r="E1209" s="1308"/>
      <c r="F1209" s="973"/>
      <c r="G1209" s="973"/>
      <c r="H1209" s="1308"/>
    </row>
    <row r="1210" spans="1:8" s="207" customFormat="1" ht="15.75">
      <c r="A1210" s="208"/>
      <c r="B1210" s="209"/>
      <c r="C1210" s="1359"/>
      <c r="D1210" s="1309"/>
      <c r="E1210" s="1359"/>
      <c r="F1210" s="973"/>
      <c r="G1210" s="973"/>
      <c r="H1210" s="1308"/>
    </row>
    <row r="1211" spans="1:8" s="207" customFormat="1" ht="15.75">
      <c r="A1211" s="208"/>
      <c r="B1211" s="209"/>
      <c r="C1211" s="1308"/>
      <c r="D1211" s="1309"/>
      <c r="E1211" s="1308"/>
      <c r="F1211" s="973"/>
      <c r="G1211" s="973"/>
      <c r="H1211" s="1308"/>
    </row>
    <row r="1212" spans="1:8" s="207" customFormat="1" ht="15.75">
      <c r="A1212" s="208"/>
      <c r="B1212" s="209"/>
      <c r="C1212" s="1308"/>
      <c r="D1212" s="1309"/>
      <c r="E1212" s="1308"/>
      <c r="F1212" s="973"/>
      <c r="G1212" s="973"/>
      <c r="H1212" s="1308"/>
    </row>
    <row r="1213" spans="1:8" s="207" customFormat="1" ht="15.75">
      <c r="A1213" s="1381"/>
      <c r="B1213" s="1380"/>
      <c r="C1213" s="1308"/>
      <c r="D1213" s="1309"/>
      <c r="E1213" s="1308"/>
      <c r="F1213" s="973"/>
      <c r="G1213" s="988"/>
      <c r="H1213" s="1388"/>
    </row>
    <row r="1214" spans="1:8" s="207" customFormat="1" ht="15.75">
      <c r="A1214" s="208"/>
      <c r="B1214" s="209"/>
      <c r="C1214" s="1308"/>
      <c r="D1214" s="1309"/>
      <c r="E1214" s="1308"/>
      <c r="F1214" s="973"/>
      <c r="G1214" s="973"/>
      <c r="H1214" s="1308"/>
    </row>
    <row r="1215" spans="1:8" s="207" customFormat="1" ht="15.75">
      <c r="A1215" s="1381"/>
      <c r="B1215" s="209"/>
      <c r="C1215" s="1308"/>
      <c r="D1215" s="1309"/>
      <c r="E1215" s="1308"/>
      <c r="F1215" s="973"/>
      <c r="G1215" s="973"/>
      <c r="H1215" s="1308"/>
    </row>
    <row r="1216" spans="1:8" s="207" customFormat="1" ht="15.75">
      <c r="A1216" s="208"/>
      <c r="B1216" s="209"/>
      <c r="C1216" s="1308"/>
      <c r="D1216" s="1309"/>
      <c r="E1216" s="1308"/>
      <c r="F1216" s="973"/>
      <c r="G1216" s="973"/>
      <c r="H1216" s="1308"/>
    </row>
    <row r="1217" spans="1:8" s="207" customFormat="1" ht="15.75">
      <c r="A1217" s="208"/>
      <c r="B1217" s="1308"/>
      <c r="C1217" s="1308"/>
      <c r="D1217" s="1309"/>
      <c r="E1217" s="1308"/>
      <c r="F1217" s="973"/>
      <c r="G1217" s="973"/>
      <c r="H1217" s="1308"/>
    </row>
    <row r="1218" spans="1:8" s="207" customFormat="1" ht="15.75">
      <c r="A1218" s="1381"/>
      <c r="B1218" s="1380"/>
      <c r="C1218" s="1308"/>
      <c r="D1218" s="1309"/>
      <c r="E1218" s="1308"/>
      <c r="F1218" s="973"/>
      <c r="G1218" s="973"/>
      <c r="H1218" s="1308"/>
    </row>
    <row r="1219" spans="1:8" s="207" customFormat="1" ht="15.75">
      <c r="A1219" s="1381"/>
      <c r="B1219" s="1308"/>
      <c r="C1219" s="1308"/>
      <c r="D1219" s="1309"/>
      <c r="E1219" s="1308"/>
      <c r="F1219" s="973"/>
      <c r="G1219" s="973"/>
      <c r="H1219" s="1308"/>
    </row>
    <row r="1220" spans="1:8" s="207" customFormat="1" ht="15.75">
      <c r="A1220" s="208"/>
      <c r="B1220" s="1358"/>
      <c r="C1220" s="1308"/>
      <c r="D1220" s="1309"/>
      <c r="E1220" s="1308"/>
      <c r="F1220" s="973"/>
      <c r="G1220" s="973"/>
      <c r="H1220" s="1308"/>
    </row>
    <row r="1221" spans="1:8" s="207" customFormat="1" ht="15.75">
      <c r="A1221" s="208"/>
      <c r="B1221" s="209"/>
      <c r="C1221" s="1308"/>
      <c r="D1221" s="1309"/>
      <c r="E1221" s="1308"/>
      <c r="F1221" s="973"/>
      <c r="G1221" s="973"/>
      <c r="H1221" s="1308"/>
    </row>
    <row r="1222" spans="1:8" s="207" customFormat="1" ht="15.75">
      <c r="A1222" s="208"/>
      <c r="B1222" s="1308"/>
      <c r="C1222" s="1359"/>
      <c r="D1222" s="1309"/>
      <c r="E1222" s="1359"/>
      <c r="F1222" s="973"/>
      <c r="G1222" s="973"/>
      <c r="H1222" s="1308"/>
    </row>
    <row r="1223" spans="1:8" s="207" customFormat="1" ht="15.75">
      <c r="A1223" s="208"/>
      <c r="B1223" s="1308"/>
      <c r="C1223" s="1308"/>
      <c r="D1223" s="1309"/>
      <c r="E1223" s="1308"/>
      <c r="F1223" s="973"/>
      <c r="G1223" s="973"/>
      <c r="H1223" s="1308"/>
    </row>
    <row r="1224" spans="1:8" s="207" customFormat="1" ht="15.75">
      <c r="A1224" s="208"/>
      <c r="B1224" s="1308"/>
      <c r="C1224" s="1308"/>
      <c r="D1224" s="1309"/>
      <c r="E1224" s="1308"/>
      <c r="F1224" s="973"/>
      <c r="G1224" s="973"/>
      <c r="H1224" s="1308"/>
    </row>
    <row r="1225" spans="1:8" s="207" customFormat="1" ht="15.75">
      <c r="A1225" s="1381"/>
      <c r="B1225" s="209"/>
      <c r="C1225" s="1308"/>
      <c r="D1225" s="1309"/>
      <c r="E1225" s="1308"/>
      <c r="F1225" s="973"/>
      <c r="G1225" s="973"/>
      <c r="H1225" s="1308"/>
    </row>
    <row r="1226" spans="1:8" s="207" customFormat="1" ht="15.75">
      <c r="A1226" s="1381"/>
      <c r="B1226" s="209"/>
      <c r="C1226" s="1308"/>
      <c r="D1226" s="1309"/>
      <c r="E1226" s="1308"/>
      <c r="F1226" s="973"/>
      <c r="G1226" s="973"/>
      <c r="H1226" s="1308"/>
    </row>
    <row r="1227" spans="1:8" s="207" customFormat="1" ht="15.75">
      <c r="A1227" s="208"/>
      <c r="B1227" s="1308"/>
      <c r="C1227" s="1359"/>
      <c r="D1227" s="1309"/>
      <c r="E1227" s="1359"/>
      <c r="F1227" s="973"/>
      <c r="G1227" s="973"/>
      <c r="H1227" s="1308"/>
    </row>
    <row r="1228" spans="1:8" s="207" customFormat="1" ht="15.75">
      <c r="A1228" s="208"/>
      <c r="B1228" s="1308"/>
      <c r="C1228" s="1308"/>
      <c r="D1228" s="1309"/>
      <c r="E1228" s="1308"/>
      <c r="F1228" s="973"/>
      <c r="G1228" s="973"/>
      <c r="H1228" s="1308"/>
    </row>
    <row r="1229" spans="1:8" s="207" customFormat="1" ht="15.75">
      <c r="A1229" s="208"/>
      <c r="B1229" s="209"/>
      <c r="C1229" s="1308"/>
      <c r="D1229" s="1309"/>
      <c r="E1229" s="1308"/>
      <c r="F1229" s="973"/>
      <c r="G1229" s="973"/>
      <c r="H1229" s="1308"/>
    </row>
    <row r="1230" spans="1:8" s="207" customFormat="1" ht="15.75">
      <c r="A1230" s="208"/>
      <c r="B1230" s="209"/>
      <c r="C1230" s="1308"/>
      <c r="D1230" s="1309"/>
      <c r="E1230" s="1308"/>
      <c r="F1230" s="973"/>
      <c r="G1230" s="973"/>
      <c r="H1230" s="1308"/>
    </row>
    <row r="1231" spans="1:8" s="207" customFormat="1" ht="15.75">
      <c r="A1231" s="208"/>
      <c r="B1231" s="209"/>
      <c r="C1231" s="1308"/>
      <c r="D1231" s="1309"/>
      <c r="E1231" s="1308"/>
      <c r="F1231" s="973"/>
      <c r="G1231" s="973"/>
      <c r="H1231" s="1308"/>
    </row>
    <row r="1232" spans="1:8" s="207" customFormat="1" ht="15.75">
      <c r="A1232" s="208"/>
      <c r="B1232" s="1308"/>
      <c r="C1232" s="1359"/>
      <c r="D1232" s="1309"/>
      <c r="E1232" s="1359"/>
      <c r="F1232" s="973"/>
      <c r="G1232" s="973"/>
      <c r="H1232" s="1308"/>
    </row>
    <row r="1233" spans="1:8" s="207" customFormat="1" ht="15.75">
      <c r="A1233" s="208"/>
      <c r="B1233" s="1308"/>
      <c r="C1233" s="1308"/>
      <c r="D1233" s="1309"/>
      <c r="E1233" s="1308"/>
      <c r="F1233" s="973"/>
      <c r="G1233" s="973"/>
      <c r="H1233" s="1308"/>
    </row>
    <row r="1234" spans="1:8" s="207" customFormat="1" ht="15.75">
      <c r="A1234" s="208"/>
      <c r="B1234" s="209"/>
      <c r="C1234" s="1308"/>
      <c r="D1234" s="1309"/>
      <c r="E1234" s="1308"/>
      <c r="F1234" s="973"/>
      <c r="G1234" s="973"/>
      <c r="H1234" s="1308"/>
    </row>
    <row r="1235" spans="1:8" s="207" customFormat="1" ht="15.75">
      <c r="A1235" s="208"/>
      <c r="B1235" s="209"/>
      <c r="C1235" s="1308"/>
      <c r="D1235" s="1309"/>
      <c r="E1235" s="1308"/>
      <c r="F1235" s="973"/>
      <c r="G1235" s="973"/>
      <c r="H1235" s="1308"/>
    </row>
    <row r="1236" spans="1:8" s="207" customFormat="1" ht="15.75">
      <c r="A1236" s="208"/>
      <c r="B1236" s="209"/>
      <c r="C1236" s="1308"/>
      <c r="D1236" s="1309"/>
      <c r="E1236" s="1308"/>
      <c r="F1236" s="973"/>
      <c r="G1236" s="973"/>
      <c r="H1236" s="1308"/>
    </row>
    <row r="1237" spans="1:8" s="207" customFormat="1" ht="15.75">
      <c r="A1237" s="208"/>
      <c r="B1237" s="1308"/>
      <c r="C1237" s="1389"/>
      <c r="D1237" s="1309"/>
      <c r="E1237" s="1389"/>
      <c r="F1237" s="973"/>
      <c r="G1237" s="973"/>
      <c r="H1237" s="1308"/>
    </row>
    <row r="1238" spans="1:8" s="207" customFormat="1" ht="15.75">
      <c r="A1238" s="1381"/>
      <c r="B1238" s="1308"/>
      <c r="C1238" s="1308"/>
      <c r="D1238" s="1309"/>
      <c r="E1238" s="1308"/>
      <c r="F1238" s="973"/>
      <c r="G1238" s="973"/>
      <c r="H1238" s="1308"/>
    </row>
    <row r="1239" spans="1:8" s="207" customFormat="1" ht="15.75">
      <c r="A1239" s="208"/>
      <c r="B1239" s="209"/>
      <c r="C1239" s="1308"/>
      <c r="D1239" s="1309"/>
      <c r="E1239" s="1308"/>
      <c r="F1239" s="973"/>
      <c r="G1239" s="973"/>
      <c r="H1239" s="1308"/>
    </row>
    <row r="1240" spans="1:8" s="207" customFormat="1" ht="15.75">
      <c r="A1240" s="1381"/>
      <c r="B1240" s="209"/>
      <c r="C1240" s="1308"/>
      <c r="D1240" s="1309"/>
      <c r="E1240" s="1308"/>
      <c r="F1240" s="973"/>
      <c r="G1240" s="973"/>
      <c r="H1240" s="1308"/>
    </row>
    <row r="1241" spans="1:8" s="207" customFormat="1" ht="15.75">
      <c r="A1241" s="1381"/>
      <c r="B1241" s="209"/>
      <c r="C1241" s="1308"/>
      <c r="D1241" s="1309"/>
      <c r="E1241" s="1308"/>
      <c r="F1241" s="973"/>
      <c r="G1241" s="973"/>
      <c r="H1241" s="1308"/>
    </row>
    <row r="1242" spans="1:8" s="207" customFormat="1" ht="15.75">
      <c r="A1242" s="1381"/>
      <c r="B1242" s="1308"/>
      <c r="C1242" s="1389"/>
      <c r="D1242" s="1309"/>
      <c r="E1242" s="1389"/>
      <c r="F1242" s="973"/>
      <c r="G1242" s="973"/>
      <c r="H1242" s="1308"/>
    </row>
    <row r="1243" spans="1:8" s="207" customFormat="1" ht="15.75">
      <c r="A1243" s="1381"/>
      <c r="B1243" s="1308"/>
      <c r="C1243" s="1308"/>
      <c r="D1243" s="1309"/>
      <c r="E1243" s="1308"/>
      <c r="F1243" s="973"/>
      <c r="G1243" s="973"/>
      <c r="H1243" s="1308"/>
    </row>
    <row r="1244" spans="1:8" s="207" customFormat="1" ht="15.75">
      <c r="A1244" s="1381"/>
      <c r="B1244" s="1308"/>
      <c r="C1244" s="1308"/>
      <c r="D1244" s="1309"/>
      <c r="E1244" s="1308"/>
      <c r="F1244" s="973"/>
      <c r="G1244" s="973"/>
      <c r="H1244" s="1308"/>
    </row>
    <row r="1245" spans="1:8" s="207" customFormat="1" ht="15.75">
      <c r="A1245" s="1381"/>
      <c r="B1245" s="1380"/>
      <c r="C1245" s="1308"/>
      <c r="D1245" s="1309"/>
      <c r="E1245" s="1308"/>
      <c r="F1245" s="973"/>
      <c r="G1245" s="988"/>
      <c r="H1245" s="1388"/>
    </row>
    <row r="1246" spans="1:8" s="207" customFormat="1" ht="15.75">
      <c r="A1246" s="1381"/>
      <c r="B1246" s="1308"/>
      <c r="C1246" s="1308"/>
      <c r="D1246" s="1309"/>
      <c r="E1246" s="1308"/>
      <c r="F1246" s="973"/>
      <c r="G1246" s="973"/>
      <c r="H1246" s="1308"/>
    </row>
    <row r="1247" spans="1:8" s="207" customFormat="1" ht="15.75">
      <c r="A1247" s="1381"/>
      <c r="B1247" s="1308"/>
      <c r="C1247" s="1308"/>
      <c r="D1247" s="1309"/>
      <c r="E1247" s="1308"/>
      <c r="F1247" s="973"/>
      <c r="G1247" s="973"/>
      <c r="H1247" s="1308"/>
    </row>
    <row r="1248" spans="1:8" s="207" customFormat="1" ht="15.75">
      <c r="A1248" s="1381"/>
      <c r="B1248" s="1308"/>
      <c r="C1248" s="1308"/>
      <c r="D1248" s="1309"/>
      <c r="E1248" s="1308"/>
      <c r="F1248" s="973"/>
      <c r="G1248" s="973"/>
      <c r="H1248" s="1308"/>
    </row>
    <row r="1249" spans="1:8" s="207" customFormat="1" ht="15.75">
      <c r="A1249" s="1381"/>
      <c r="B1249" s="1308"/>
      <c r="C1249" s="1308"/>
      <c r="D1249" s="1309"/>
      <c r="E1249" s="1308"/>
      <c r="F1249" s="973"/>
      <c r="G1249" s="973"/>
      <c r="H1249" s="1308"/>
    </row>
    <row r="1250" spans="1:8" s="207" customFormat="1" ht="15.75">
      <c r="A1250" s="1381"/>
      <c r="B1250" s="1380"/>
      <c r="C1250" s="1308"/>
      <c r="D1250" s="1309"/>
      <c r="E1250" s="1308"/>
      <c r="F1250" s="973"/>
      <c r="G1250" s="973"/>
      <c r="H1250" s="1308"/>
    </row>
    <row r="1251" spans="1:8" s="207" customFormat="1" ht="15.75">
      <c r="A1251" s="1381"/>
      <c r="B1251" s="1308"/>
      <c r="C1251" s="1308"/>
      <c r="D1251" s="1309"/>
      <c r="E1251" s="1308"/>
      <c r="F1251" s="973"/>
      <c r="G1251" s="973"/>
      <c r="H1251" s="1308"/>
    </row>
    <row r="1252" spans="1:8" s="207" customFormat="1" ht="15.75">
      <c r="A1252" s="208"/>
      <c r="B1252" s="209"/>
      <c r="C1252" s="1308"/>
      <c r="D1252" s="1309"/>
      <c r="E1252" s="1308"/>
      <c r="F1252" s="973"/>
      <c r="G1252" s="973"/>
      <c r="H1252" s="1308"/>
    </row>
    <row r="1253" spans="1:8" s="207" customFormat="1" ht="15.75">
      <c r="A1253" s="208"/>
      <c r="B1253" s="1308"/>
      <c r="C1253" s="1359"/>
      <c r="D1253" s="1309"/>
      <c r="E1253" s="1359"/>
      <c r="F1253" s="973"/>
      <c r="G1253" s="973"/>
      <c r="H1253" s="1308"/>
    </row>
    <row r="1254" spans="1:8" s="207" customFormat="1" ht="15.75">
      <c r="A1254" s="208"/>
      <c r="B1254" s="1308"/>
      <c r="C1254" s="1359"/>
      <c r="D1254" s="1309"/>
      <c r="E1254" s="1359"/>
      <c r="F1254" s="973"/>
      <c r="G1254" s="973"/>
      <c r="H1254" s="1308"/>
    </row>
    <row r="1255" spans="1:8" s="207" customFormat="1" ht="15.75">
      <c r="A1255" s="208"/>
      <c r="B1255" s="1308"/>
      <c r="C1255" s="1359"/>
      <c r="D1255" s="1309"/>
      <c r="E1255" s="1359"/>
      <c r="F1255" s="973"/>
      <c r="G1255" s="973"/>
      <c r="H1255" s="1308"/>
    </row>
    <row r="1256" spans="1:8" s="207" customFormat="1" ht="15.75">
      <c r="A1256" s="208"/>
      <c r="B1256" s="1308"/>
      <c r="C1256" s="1359"/>
      <c r="D1256" s="1309"/>
      <c r="E1256" s="1359"/>
      <c r="F1256" s="973"/>
      <c r="G1256" s="973"/>
      <c r="H1256" s="1308"/>
    </row>
    <row r="1257" spans="1:8" s="207" customFormat="1" ht="15.75">
      <c r="A1257" s="208"/>
      <c r="B1257" s="1308"/>
      <c r="C1257" s="1359"/>
      <c r="D1257" s="1309"/>
      <c r="E1257" s="1359"/>
      <c r="F1257" s="973"/>
      <c r="G1257" s="973"/>
      <c r="H1257" s="1308"/>
    </row>
    <row r="1258" spans="1:8" s="207" customFormat="1" ht="15.75">
      <c r="A1258" s="208"/>
      <c r="B1258" s="1308"/>
      <c r="C1258" s="1308"/>
      <c r="D1258" s="1309"/>
      <c r="E1258" s="1308"/>
      <c r="F1258" s="973"/>
      <c r="G1258" s="973"/>
      <c r="H1258" s="1308"/>
    </row>
    <row r="1259" spans="1:8" s="207" customFormat="1" ht="15.75">
      <c r="A1259" s="208"/>
      <c r="B1259" s="1308"/>
      <c r="C1259" s="1308"/>
      <c r="D1259" s="1309"/>
      <c r="E1259" s="1308"/>
      <c r="F1259" s="973"/>
      <c r="G1259" s="973"/>
      <c r="H1259" s="1308"/>
    </row>
    <row r="1260" spans="1:8" s="207" customFormat="1" ht="15.75">
      <c r="A1260" s="1381"/>
      <c r="B1260" s="1380"/>
      <c r="C1260" s="1308"/>
      <c r="D1260" s="1309"/>
      <c r="E1260" s="1308"/>
      <c r="F1260" s="973"/>
      <c r="G1260" s="988"/>
      <c r="H1260" s="1388"/>
    </row>
    <row r="1261" spans="1:8" s="207" customFormat="1" ht="15.75">
      <c r="A1261" s="1381"/>
      <c r="B1261" s="1308"/>
      <c r="C1261" s="1308"/>
      <c r="D1261" s="1309"/>
      <c r="E1261" s="1308"/>
      <c r="F1261" s="973"/>
      <c r="G1261" s="973"/>
      <c r="H1261" s="1308"/>
    </row>
    <row r="1262" spans="1:8" s="207" customFormat="1" ht="15.75">
      <c r="A1262" s="1381"/>
      <c r="B1262" s="1308"/>
      <c r="C1262" s="1308"/>
      <c r="D1262" s="1309"/>
      <c r="E1262" s="1308"/>
      <c r="F1262" s="973"/>
      <c r="G1262" s="973"/>
      <c r="H1262" s="1308"/>
    </row>
    <row r="1263" spans="1:8" s="207" customFormat="1" ht="15.75">
      <c r="A1263" s="1381"/>
      <c r="B1263" s="1308"/>
      <c r="C1263" s="1308"/>
      <c r="D1263" s="1309"/>
      <c r="E1263" s="1308"/>
      <c r="F1263" s="973"/>
      <c r="G1263" s="973"/>
      <c r="H1263" s="1308"/>
    </row>
    <row r="1264" spans="1:8" s="207" customFormat="1" ht="15.75">
      <c r="A1264" s="1381"/>
      <c r="B1264" s="1308"/>
      <c r="C1264" s="1308"/>
      <c r="D1264" s="1309"/>
      <c r="E1264" s="1308"/>
      <c r="F1264" s="973"/>
      <c r="G1264" s="973"/>
      <c r="H1264" s="1308"/>
    </row>
    <row r="1265" spans="1:8" s="207" customFormat="1" ht="15.75">
      <c r="A1265" s="208"/>
      <c r="B1265" s="1383"/>
      <c r="C1265" s="1383"/>
      <c r="D1265" s="1391"/>
      <c r="E1265" s="1383"/>
      <c r="F1265" s="990"/>
      <c r="G1265" s="973"/>
      <c r="H1265" s="1308"/>
    </row>
    <row r="1266" spans="1:8" s="207" customFormat="1" ht="15.75">
      <c r="A1266" s="208"/>
      <c r="B1266" s="209"/>
      <c r="C1266" s="1359"/>
      <c r="D1266" s="1309"/>
      <c r="E1266" s="1392"/>
      <c r="F1266" s="990"/>
      <c r="G1266" s="973"/>
      <c r="H1266" s="1308"/>
    </row>
    <row r="1267" spans="1:8" s="207" customFormat="1" ht="15.75">
      <c r="A1267" s="1381"/>
      <c r="B1267" s="1390"/>
      <c r="C1267" s="1359"/>
      <c r="D1267" s="1309"/>
      <c r="E1267" s="1392"/>
      <c r="F1267" s="990"/>
      <c r="G1267" s="973"/>
      <c r="H1267" s="1308"/>
    </row>
    <row r="1268" spans="1:8" s="207" customFormat="1" ht="15.75">
      <c r="A1268" s="1381"/>
      <c r="B1268" s="1390"/>
      <c r="C1268" s="1359"/>
      <c r="D1268" s="1309"/>
      <c r="E1268" s="1392"/>
      <c r="F1268" s="990"/>
      <c r="G1268" s="988"/>
      <c r="H1268" s="1388"/>
    </row>
    <row r="1269" spans="1:8" s="207" customFormat="1" ht="15.75">
      <c r="A1269" s="1381"/>
      <c r="B1269" s="1390"/>
      <c r="C1269" s="1359"/>
      <c r="D1269" s="1309"/>
      <c r="E1269" s="1392"/>
      <c r="F1269" s="990"/>
      <c r="G1269" s="988"/>
      <c r="H1269" s="1388"/>
    </row>
    <row r="1270" spans="1:8" s="207" customFormat="1" ht="15.75">
      <c r="A1270" s="1381"/>
      <c r="B1270" s="1390"/>
      <c r="C1270" s="1359"/>
      <c r="D1270" s="1309"/>
      <c r="E1270" s="1392"/>
      <c r="F1270" s="990"/>
      <c r="G1270" s="988"/>
      <c r="H1270" s="1388"/>
    </row>
    <row r="1271" spans="1:8" s="207" customFormat="1" ht="15.75">
      <c r="A1271" s="1381"/>
      <c r="B1271" s="1390"/>
      <c r="C1271" s="1359"/>
      <c r="D1271" s="1309"/>
      <c r="E1271" s="1392"/>
      <c r="F1271" s="990"/>
      <c r="G1271" s="988"/>
      <c r="H1271" s="1388"/>
    </row>
    <row r="1272" spans="1:8" s="207" customFormat="1" ht="15.75">
      <c r="A1272" s="1381"/>
      <c r="B1272" s="1390"/>
      <c r="C1272" s="1392"/>
      <c r="D1272" s="1309"/>
      <c r="E1272" s="1393"/>
      <c r="F1272" s="990"/>
      <c r="G1272" s="988"/>
      <c r="H1272" s="1388"/>
    </row>
    <row r="1273" spans="1:8" s="207" customFormat="1" ht="15.75">
      <c r="A1273" s="1381"/>
      <c r="B1273" s="1390"/>
      <c r="C1273" s="1392"/>
      <c r="D1273" s="1309"/>
      <c r="E1273" s="1393"/>
      <c r="F1273" s="990"/>
      <c r="G1273" s="988"/>
      <c r="H1273" s="1388"/>
    </row>
    <row r="1274" spans="1:8" s="207" customFormat="1" ht="15.75">
      <c r="A1274" s="1381"/>
      <c r="B1274" s="1390"/>
      <c r="C1274" s="1392"/>
      <c r="D1274" s="1309"/>
      <c r="E1274" s="1393"/>
      <c r="F1274" s="990"/>
      <c r="G1274" s="988"/>
      <c r="H1274" s="1388"/>
    </row>
    <row r="1275" spans="1:8" s="207" customFormat="1" ht="15.75">
      <c r="A1275" s="1381"/>
      <c r="B1275" s="1390"/>
      <c r="C1275" s="1392"/>
      <c r="D1275" s="1309"/>
      <c r="E1275" s="1393"/>
      <c r="F1275" s="990"/>
      <c r="G1275" s="988"/>
      <c r="H1275" s="1388"/>
    </row>
    <row r="1276" spans="1:8" s="207" customFormat="1" ht="15.75">
      <c r="A1276" s="1381"/>
      <c r="B1276" s="1390"/>
      <c r="C1276" s="1392"/>
      <c r="D1276" s="1309"/>
      <c r="E1276" s="1393"/>
      <c r="F1276" s="990"/>
      <c r="G1276" s="988"/>
      <c r="H1276" s="1388"/>
    </row>
    <row r="1277" spans="1:8" s="207" customFormat="1" ht="15.75">
      <c r="A1277" s="208"/>
      <c r="B1277" s="209"/>
      <c r="C1277" s="1392"/>
      <c r="D1277" s="1309"/>
      <c r="E1277" s="1393"/>
      <c r="F1277" s="990"/>
      <c r="G1277" s="973"/>
      <c r="H1277" s="1308"/>
    </row>
    <row r="1278" spans="1:8" s="207" customFormat="1" ht="15.75">
      <c r="A1278" s="208"/>
      <c r="B1278" s="209"/>
      <c r="C1278" s="1392"/>
      <c r="D1278" s="1309"/>
      <c r="E1278" s="1393"/>
      <c r="F1278" s="991"/>
      <c r="G1278" s="988"/>
      <c r="H1278" s="1388"/>
    </row>
    <row r="1279" spans="1:8" s="207" customFormat="1" ht="15.75">
      <c r="A1279" s="208"/>
      <c r="B1279" s="209"/>
      <c r="C1279" s="1392"/>
      <c r="D1279" s="1309"/>
      <c r="E1279" s="1393"/>
      <c r="F1279" s="990"/>
      <c r="G1279" s="988"/>
      <c r="H1279" s="1388"/>
    </row>
    <row r="1280" spans="1:8" s="207" customFormat="1" ht="15.75">
      <c r="A1280" s="208"/>
      <c r="B1280" s="209"/>
      <c r="C1280" s="1392"/>
      <c r="D1280" s="1309"/>
      <c r="E1280" s="1393"/>
      <c r="F1280" s="991"/>
      <c r="G1280" s="988"/>
      <c r="H1280" s="1388"/>
    </row>
    <row r="1281" spans="1:8" s="207" customFormat="1" ht="15.75">
      <c r="A1281" s="208"/>
      <c r="B1281" s="209"/>
      <c r="C1281" s="1392"/>
      <c r="D1281" s="1309"/>
      <c r="E1281" s="1393"/>
      <c r="F1281" s="990"/>
      <c r="G1281" s="988"/>
      <c r="H1281" s="1388"/>
    </row>
    <row r="1282" spans="1:8" s="207" customFormat="1" ht="15.75">
      <c r="A1282" s="208"/>
      <c r="B1282" s="209"/>
      <c r="C1282" s="1392"/>
      <c r="D1282" s="1309"/>
      <c r="E1282" s="1393"/>
      <c r="F1282" s="989"/>
      <c r="G1282" s="988"/>
      <c r="H1282" s="1388"/>
    </row>
    <row r="1283" spans="1:8" s="207" customFormat="1" ht="15.75">
      <c r="A1283" s="208"/>
      <c r="B1283" s="1308"/>
      <c r="C1283" s="1308"/>
      <c r="D1283" s="1309"/>
      <c r="E1283" s="1308"/>
      <c r="F1283" s="973"/>
      <c r="G1283" s="973"/>
      <c r="H1283" s="1308"/>
    </row>
    <row r="1284" spans="1:8" s="207" customFormat="1" ht="15.75">
      <c r="A1284" s="208"/>
      <c r="B1284" s="1308"/>
      <c r="C1284" s="1308"/>
      <c r="D1284" s="1309"/>
      <c r="E1284" s="1308"/>
      <c r="F1284" s="973"/>
      <c r="G1284" s="973"/>
      <c r="H1284" s="1308"/>
    </row>
    <row r="1285" spans="1:8" s="207" customFormat="1" ht="15.75">
      <c r="A1285" s="208"/>
      <c r="B1285" s="1308"/>
      <c r="C1285" s="1308"/>
      <c r="D1285" s="1309"/>
      <c r="E1285" s="1308"/>
      <c r="F1285" s="973"/>
      <c r="G1285" s="973"/>
      <c r="H1285" s="1308"/>
    </row>
    <row r="1286" spans="1:8" s="207" customFormat="1" ht="15.75">
      <c r="A1286" s="208"/>
      <c r="B1286" s="1308"/>
      <c r="C1286" s="1308"/>
      <c r="D1286" s="1309"/>
      <c r="E1286" s="1308"/>
      <c r="F1286" s="973"/>
      <c r="G1286" s="973"/>
      <c r="H1286" s="1308"/>
    </row>
    <row r="1287" spans="1:8" s="207" customFormat="1" ht="15.75">
      <c r="A1287" s="208"/>
      <c r="B1287" s="1308"/>
      <c r="C1287" s="1308"/>
      <c r="D1287" s="1309"/>
      <c r="E1287" s="1308"/>
      <c r="F1287" s="973"/>
      <c r="G1287" s="973"/>
      <c r="H1287" s="1308"/>
    </row>
    <row r="1288" spans="1:8" s="207" customFormat="1" ht="15.75">
      <c r="A1288" s="208"/>
      <c r="B1288" s="1308"/>
      <c r="C1288" s="1308"/>
      <c r="D1288" s="1309"/>
      <c r="E1288" s="1308"/>
      <c r="F1288" s="973"/>
      <c r="G1288" s="973"/>
      <c r="H1288" s="1308"/>
    </row>
    <row r="1289" spans="1:8" s="207" customFormat="1" ht="15.75">
      <c r="A1289" s="208"/>
      <c r="B1289" s="1308"/>
      <c r="C1289" s="1308"/>
      <c r="D1289" s="1309"/>
      <c r="E1289" s="1308"/>
      <c r="F1289" s="973"/>
      <c r="G1289" s="973"/>
      <c r="H1289" s="1308"/>
    </row>
    <row r="1290" spans="1:8" s="207" customFormat="1" ht="15.75">
      <c r="A1290" s="208"/>
      <c r="B1290" s="1308"/>
      <c r="C1290" s="1308"/>
      <c r="D1290" s="1309"/>
      <c r="E1290" s="1308"/>
      <c r="F1290" s="973"/>
      <c r="G1290" s="973"/>
      <c r="H1290" s="1308"/>
    </row>
    <row r="1291" spans="1:8" s="207" customFormat="1" ht="15.75">
      <c r="A1291" s="208"/>
      <c r="B1291" s="1308"/>
      <c r="C1291" s="1308"/>
      <c r="D1291" s="1309"/>
      <c r="E1291" s="1308"/>
      <c r="F1291" s="973"/>
      <c r="G1291" s="973"/>
      <c r="H1291" s="1308"/>
    </row>
    <row r="1292" spans="1:8" s="207" customFormat="1" ht="15.75">
      <c r="A1292" s="208"/>
      <c r="B1292" s="1308"/>
      <c r="C1292" s="1308"/>
      <c r="D1292" s="1309"/>
      <c r="E1292" s="1308"/>
      <c r="F1292" s="973"/>
      <c r="G1292" s="973"/>
      <c r="H1292" s="1308"/>
    </row>
    <row r="1293" spans="1:8" s="207" customFormat="1" ht="15.75">
      <c r="A1293" s="1381"/>
      <c r="B1293" s="1308"/>
      <c r="C1293" s="1308"/>
      <c r="D1293" s="1309"/>
      <c r="E1293" s="1308"/>
      <c r="F1293" s="973"/>
      <c r="G1293" s="973"/>
      <c r="H1293" s="1308"/>
    </row>
    <row r="1294" spans="1:8" s="207" customFormat="1" ht="15.75">
      <c r="A1294" s="208"/>
      <c r="B1294" s="1308"/>
      <c r="C1294" s="1308"/>
      <c r="D1294" s="1309"/>
      <c r="E1294" s="1308"/>
      <c r="F1294" s="973"/>
      <c r="G1294" s="973"/>
      <c r="H1294" s="1308"/>
    </row>
    <row r="1295" spans="1:8" s="207" customFormat="1" ht="15.75">
      <c r="A1295" s="208"/>
      <c r="B1295" s="1308"/>
      <c r="C1295" s="1308"/>
      <c r="D1295" s="1309"/>
      <c r="E1295" s="1308"/>
      <c r="F1295" s="973"/>
      <c r="G1295" s="973"/>
      <c r="H1295" s="1308"/>
    </row>
    <row r="1296" spans="1:8" s="207" customFormat="1" ht="15.75">
      <c r="A1296" s="208"/>
      <c r="B1296" s="1308"/>
      <c r="C1296" s="1308"/>
      <c r="D1296" s="1309"/>
      <c r="E1296" s="1308"/>
      <c r="F1296" s="973"/>
      <c r="G1296" s="973"/>
      <c r="H1296" s="1308"/>
    </row>
    <row r="1297" spans="1:8" s="207" customFormat="1" ht="15.75">
      <c r="A1297" s="208"/>
      <c r="B1297" s="1308"/>
      <c r="C1297" s="1308"/>
      <c r="D1297" s="1309"/>
      <c r="E1297" s="1308"/>
      <c r="F1297" s="973"/>
      <c r="G1297" s="973"/>
      <c r="H1297" s="1308"/>
    </row>
    <row r="1298" spans="1:8" s="207" customFormat="1" ht="15.75">
      <c r="A1298" s="1381"/>
      <c r="B1298" s="1308"/>
      <c r="C1298" s="1308"/>
      <c r="D1298" s="1309"/>
      <c r="E1298" s="1308"/>
      <c r="F1298" s="973"/>
      <c r="G1298" s="973"/>
      <c r="H1298" s="1308"/>
    </row>
    <row r="1299" spans="1:8" s="207" customFormat="1" ht="15.75">
      <c r="A1299" s="208"/>
      <c r="B1299" s="1308"/>
      <c r="C1299" s="1308"/>
      <c r="D1299" s="1309"/>
      <c r="E1299" s="1308"/>
      <c r="F1299" s="973"/>
      <c r="G1299" s="973"/>
      <c r="H1299" s="1308"/>
    </row>
    <row r="1300" spans="1:8" s="207" customFormat="1" ht="15.75">
      <c r="A1300" s="208"/>
      <c r="B1300" s="1308"/>
      <c r="C1300" s="1308"/>
      <c r="D1300" s="1309"/>
      <c r="E1300" s="1308"/>
      <c r="F1300" s="973"/>
      <c r="G1300" s="973"/>
      <c r="H1300" s="1308"/>
    </row>
    <row r="1301" spans="1:8" s="207" customFormat="1" ht="15.75">
      <c r="A1301" s="208"/>
      <c r="B1301" s="1308"/>
      <c r="C1301" s="1308"/>
      <c r="D1301" s="1309"/>
      <c r="E1301" s="1308"/>
      <c r="F1301" s="973"/>
      <c r="G1301" s="973"/>
      <c r="H1301" s="1308"/>
    </row>
    <row r="1302" spans="1:8" s="207" customFormat="1" ht="15.75">
      <c r="A1302" s="208"/>
      <c r="B1302" s="1308"/>
      <c r="C1302" s="1308"/>
      <c r="D1302" s="1309"/>
      <c r="E1302" s="1308"/>
      <c r="F1302" s="973"/>
      <c r="G1302" s="973"/>
      <c r="H1302" s="1308"/>
    </row>
    <row r="1303" spans="1:8" s="207" customFormat="1" ht="15.75">
      <c r="A1303" s="208"/>
      <c r="B1303" s="1308"/>
      <c r="C1303" s="1308"/>
      <c r="D1303" s="1309"/>
      <c r="E1303" s="1308"/>
      <c r="F1303" s="973"/>
      <c r="G1303" s="973"/>
      <c r="H1303" s="1308"/>
    </row>
    <row r="1304" spans="1:8" s="207" customFormat="1" ht="15.75">
      <c r="A1304" s="208"/>
      <c r="B1304" s="1308"/>
      <c r="C1304" s="1308"/>
      <c r="D1304" s="1309"/>
      <c r="E1304" s="1308"/>
      <c r="F1304" s="973"/>
      <c r="G1304" s="973"/>
      <c r="H1304" s="1308"/>
    </row>
    <row r="1305" spans="1:8" s="207" customFormat="1" ht="15.75">
      <c r="A1305" s="208"/>
      <c r="B1305" s="1308"/>
      <c r="C1305" s="1308"/>
      <c r="D1305" s="1309"/>
      <c r="E1305" s="1308"/>
      <c r="F1305" s="973"/>
      <c r="G1305" s="973"/>
      <c r="H1305" s="1308"/>
    </row>
    <row r="1306" spans="1:8" s="207" customFormat="1" ht="15.75">
      <c r="A1306" s="208"/>
      <c r="B1306" s="1308"/>
      <c r="C1306" s="1308"/>
      <c r="D1306" s="1309"/>
      <c r="E1306" s="1308"/>
      <c r="F1306" s="973"/>
      <c r="G1306" s="973"/>
      <c r="H1306" s="1308"/>
    </row>
    <row r="1307" spans="1:8" s="207" customFormat="1" ht="15.75">
      <c r="A1307" s="208"/>
      <c r="B1307" s="1308"/>
      <c r="C1307" s="1308"/>
      <c r="D1307" s="1309"/>
      <c r="E1307" s="1308"/>
      <c r="F1307" s="973"/>
      <c r="G1307" s="973"/>
      <c r="H1307" s="1308"/>
    </row>
    <row r="1308" spans="1:8" s="207" customFormat="1" ht="15.75">
      <c r="A1308" s="208"/>
      <c r="B1308" s="1308"/>
      <c r="C1308" s="1308"/>
      <c r="D1308" s="1309"/>
      <c r="E1308" s="1308"/>
      <c r="F1308" s="973"/>
      <c r="G1308" s="973"/>
      <c r="H1308" s="1308"/>
    </row>
    <row r="1309" spans="1:8" s="207" customFormat="1" ht="15.75">
      <c r="A1309" s="208"/>
      <c r="B1309" s="1308"/>
      <c r="C1309" s="1308"/>
      <c r="D1309" s="1309"/>
      <c r="E1309" s="1308"/>
      <c r="F1309" s="973"/>
      <c r="G1309" s="973"/>
      <c r="H1309" s="1308"/>
    </row>
    <row r="1310" spans="1:8" s="207" customFormat="1" ht="15.75">
      <c r="A1310" s="208"/>
      <c r="B1310" s="1308"/>
      <c r="C1310" s="1308"/>
      <c r="D1310" s="1309"/>
      <c r="E1310" s="1308"/>
      <c r="F1310" s="973"/>
      <c r="G1310" s="973"/>
      <c r="H1310" s="1308"/>
    </row>
    <row r="1311" spans="1:8" s="207" customFormat="1" ht="15.75">
      <c r="A1311" s="208"/>
      <c r="B1311" s="1308"/>
      <c r="C1311" s="1308"/>
      <c r="D1311" s="1309"/>
      <c r="E1311" s="1308"/>
      <c r="F1311" s="973"/>
      <c r="G1311" s="973"/>
      <c r="H1311" s="1308"/>
    </row>
    <row r="1312" spans="1:8" s="207" customFormat="1" ht="15.75">
      <c r="A1312" s="208"/>
      <c r="B1312" s="1308"/>
      <c r="C1312" s="1308"/>
      <c r="D1312" s="1309"/>
      <c r="E1312" s="1308"/>
      <c r="F1312" s="973"/>
      <c r="G1312" s="973"/>
      <c r="H1312" s="1308"/>
    </row>
    <row r="1313" spans="1:8" s="207" customFormat="1" ht="15.75">
      <c r="A1313" s="1381"/>
      <c r="B1313" s="1308"/>
      <c r="C1313" s="1308"/>
      <c r="D1313" s="1309"/>
      <c r="E1313" s="1308"/>
      <c r="F1313" s="973"/>
      <c r="G1313" s="973"/>
      <c r="H1313" s="1308"/>
    </row>
    <row r="1314" spans="1:8" s="207" customFormat="1" ht="15.75">
      <c r="A1314" s="1381"/>
      <c r="B1314" s="1308"/>
      <c r="C1314" s="1308"/>
      <c r="D1314" s="1309"/>
      <c r="E1314" s="1308"/>
      <c r="F1314" s="973"/>
      <c r="G1314" s="973"/>
      <c r="H1314" s="1308"/>
    </row>
    <row r="1315" spans="1:8" s="207" customFormat="1" ht="15.75">
      <c r="A1315" s="1381"/>
      <c r="B1315" s="1308"/>
      <c r="C1315" s="1308"/>
      <c r="D1315" s="1309"/>
      <c r="E1315" s="1308"/>
      <c r="F1315" s="973"/>
      <c r="G1315" s="973"/>
      <c r="H1315" s="1308"/>
    </row>
    <row r="1316" spans="1:8" s="207" customFormat="1" ht="15.75">
      <c r="A1316" s="208"/>
      <c r="B1316" s="1308"/>
      <c r="C1316" s="1308"/>
      <c r="D1316" s="1309"/>
      <c r="E1316" s="1308"/>
      <c r="F1316" s="973"/>
      <c r="G1316" s="973"/>
      <c r="H1316" s="1308"/>
    </row>
    <row r="1317" spans="1:8" s="207" customFormat="1" ht="15.75">
      <c r="A1317" s="208"/>
      <c r="B1317" s="1308"/>
      <c r="C1317" s="1308"/>
      <c r="D1317" s="1309"/>
      <c r="E1317" s="1308"/>
      <c r="F1317" s="973"/>
      <c r="G1317" s="973"/>
      <c r="H1317" s="1308"/>
    </row>
    <row r="1318" spans="1:8" s="207" customFormat="1" ht="15.75">
      <c r="A1318" s="1381"/>
      <c r="B1318" s="1308"/>
      <c r="C1318" s="1308"/>
      <c r="D1318" s="1309"/>
      <c r="E1318" s="1308"/>
      <c r="F1318" s="973"/>
      <c r="G1318" s="973"/>
      <c r="H1318" s="1308"/>
    </row>
    <row r="1319" spans="1:8" s="207" customFormat="1" ht="15.75">
      <c r="A1319" s="208"/>
      <c r="B1319" s="1308"/>
      <c r="C1319" s="1308"/>
      <c r="D1319" s="1309"/>
      <c r="E1319" s="1308"/>
      <c r="F1319" s="973"/>
      <c r="G1319" s="973"/>
      <c r="H1319" s="1308"/>
    </row>
    <row r="1320" spans="1:8" s="207" customFormat="1" ht="15.75">
      <c r="A1320" s="208"/>
      <c r="B1320" s="1308"/>
      <c r="C1320" s="1308"/>
      <c r="D1320" s="1309"/>
      <c r="E1320" s="1308"/>
      <c r="F1320" s="973"/>
      <c r="G1320" s="973"/>
      <c r="H1320" s="1308"/>
    </row>
    <row r="1321" spans="1:8" s="207" customFormat="1" ht="15.75">
      <c r="A1321" s="208"/>
      <c r="B1321" s="1308"/>
      <c r="C1321" s="1308"/>
      <c r="D1321" s="1309"/>
      <c r="E1321" s="1308"/>
      <c r="F1321" s="973"/>
      <c r="G1321" s="973"/>
      <c r="H1321" s="1308"/>
    </row>
    <row r="1322" spans="1:8" s="207" customFormat="1" ht="15.75">
      <c r="A1322" s="208"/>
      <c r="B1322" s="1308"/>
      <c r="C1322" s="1308"/>
      <c r="D1322" s="1309"/>
      <c r="E1322" s="1308"/>
      <c r="F1322" s="973"/>
      <c r="G1322" s="973"/>
      <c r="H1322" s="1308"/>
    </row>
    <row r="1323" spans="1:8" s="207" customFormat="1" ht="15.75">
      <c r="A1323" s="1381"/>
      <c r="B1323" s="1308"/>
      <c r="C1323" s="1308"/>
      <c r="D1323" s="1309"/>
      <c r="E1323" s="1308"/>
      <c r="F1323" s="973"/>
      <c r="G1323" s="973"/>
      <c r="H1323" s="1308"/>
    </row>
    <row r="1324" spans="1:8" s="207" customFormat="1" ht="15.75">
      <c r="A1324" s="1381"/>
      <c r="B1324" s="1308"/>
      <c r="C1324" s="1308"/>
      <c r="D1324" s="1309"/>
      <c r="E1324" s="1308"/>
      <c r="F1324" s="973"/>
      <c r="G1324" s="973"/>
      <c r="H1324" s="1308"/>
    </row>
    <row r="1325" spans="1:8" s="207" customFormat="1" ht="15.75">
      <c r="A1325" s="208"/>
      <c r="B1325" s="1308"/>
      <c r="C1325" s="1308"/>
      <c r="D1325" s="1309"/>
      <c r="E1325" s="1308"/>
      <c r="F1325" s="973"/>
      <c r="G1325" s="973"/>
      <c r="H1325" s="1308"/>
    </row>
    <row r="1326" spans="1:8" s="207" customFormat="1" ht="15.75">
      <c r="A1326" s="1381"/>
      <c r="B1326" s="1308"/>
      <c r="C1326" s="1308"/>
      <c r="D1326" s="1309"/>
      <c r="E1326" s="1308"/>
      <c r="F1326" s="973"/>
      <c r="G1326" s="973"/>
      <c r="H1326" s="1308"/>
    </row>
    <row r="1327" spans="1:8" s="207" customFormat="1" ht="15.75">
      <c r="A1327" s="1381"/>
      <c r="B1327" s="1308"/>
      <c r="C1327" s="1308"/>
      <c r="D1327" s="1309"/>
      <c r="E1327" s="1308"/>
      <c r="F1327" s="973"/>
      <c r="G1327" s="973"/>
      <c r="H1327" s="1308"/>
    </row>
    <row r="1328" spans="1:8" s="207" customFormat="1" ht="15.75">
      <c r="A1328" s="208"/>
      <c r="B1328" s="1308"/>
      <c r="C1328" s="1308"/>
      <c r="D1328" s="1309"/>
      <c r="E1328" s="1308"/>
      <c r="F1328" s="973"/>
      <c r="G1328" s="973"/>
      <c r="H1328" s="1308"/>
    </row>
    <row r="1329" spans="1:8" s="207" customFormat="1" ht="15.75">
      <c r="A1329" s="1381"/>
      <c r="B1329" s="1308"/>
      <c r="C1329" s="1308"/>
      <c r="D1329" s="1309"/>
      <c r="E1329" s="1308"/>
      <c r="F1329" s="973"/>
      <c r="G1329" s="973"/>
      <c r="H1329" s="1308"/>
    </row>
    <row r="1330" spans="1:8" s="207" customFormat="1" ht="15.75">
      <c r="A1330" s="208"/>
      <c r="B1330" s="1308"/>
      <c r="C1330" s="1308"/>
      <c r="D1330" s="1309"/>
      <c r="E1330" s="1308"/>
      <c r="F1330" s="973"/>
      <c r="G1330" s="973"/>
      <c r="H1330" s="1308"/>
    </row>
    <row r="1331" spans="1:8" s="207" customFormat="1" ht="15.75">
      <c r="A1331" s="208"/>
      <c r="B1331" s="1308"/>
      <c r="C1331" s="1308"/>
      <c r="D1331" s="1309"/>
      <c r="E1331" s="1308"/>
      <c r="F1331" s="973"/>
      <c r="G1331" s="973"/>
      <c r="H1331" s="1308"/>
    </row>
    <row r="1332" spans="1:8" s="207" customFormat="1" ht="15.75">
      <c r="A1332" s="208"/>
      <c r="B1332" s="1308"/>
      <c r="C1332" s="1308"/>
      <c r="D1332" s="1309"/>
      <c r="E1332" s="1308"/>
      <c r="F1332" s="973"/>
      <c r="G1332" s="973"/>
      <c r="H1332" s="1308"/>
    </row>
    <row r="1333" spans="1:8" s="207" customFormat="1" ht="15.75">
      <c r="A1333" s="208"/>
      <c r="B1333" s="1308"/>
      <c r="C1333" s="1308"/>
      <c r="D1333" s="1309"/>
      <c r="E1333" s="1308"/>
      <c r="F1333" s="973"/>
      <c r="G1333" s="973"/>
      <c r="H1333" s="1308"/>
    </row>
    <row r="1334" spans="1:8" s="207" customFormat="1" ht="15.75">
      <c r="A1334" s="208"/>
      <c r="B1334" s="1308"/>
      <c r="C1334" s="1308"/>
      <c r="D1334" s="1309"/>
      <c r="E1334" s="1308"/>
      <c r="F1334" s="973"/>
      <c r="G1334" s="973"/>
      <c r="H1334" s="1308"/>
    </row>
    <row r="1335" spans="1:8" s="207" customFormat="1" ht="15.75">
      <c r="A1335" s="208"/>
      <c r="B1335" s="1308"/>
      <c r="C1335" s="1308"/>
      <c r="D1335" s="1309"/>
      <c r="E1335" s="1308"/>
      <c r="F1335" s="973"/>
      <c r="G1335" s="973"/>
      <c r="H1335" s="1308"/>
    </row>
    <row r="1336" spans="1:8" s="207" customFormat="1" ht="15.75">
      <c r="A1336" s="208"/>
      <c r="B1336" s="1308"/>
      <c r="C1336" s="1308"/>
      <c r="D1336" s="1309"/>
      <c r="E1336" s="1308"/>
      <c r="F1336" s="973"/>
      <c r="G1336" s="973"/>
      <c r="H1336" s="1308"/>
    </row>
    <row r="1337" spans="1:8" s="207" customFormat="1" ht="15.75">
      <c r="A1337" s="208"/>
      <c r="B1337" s="1308"/>
      <c r="C1337" s="1308"/>
      <c r="D1337" s="1309"/>
      <c r="E1337" s="1308"/>
      <c r="F1337" s="973"/>
      <c r="G1337" s="973"/>
      <c r="H1337" s="1308"/>
    </row>
    <row r="1338" spans="1:8" s="207" customFormat="1" ht="15.75">
      <c r="A1338" s="208"/>
      <c r="B1338" s="1308"/>
      <c r="C1338" s="1308"/>
      <c r="D1338" s="1309"/>
      <c r="E1338" s="1308"/>
      <c r="F1338" s="973"/>
      <c r="G1338" s="973"/>
      <c r="H1338" s="1308"/>
    </row>
    <row r="1339" spans="1:8" s="207" customFormat="1" ht="15.75">
      <c r="A1339" s="208"/>
      <c r="B1339" s="1308"/>
      <c r="C1339" s="1308"/>
      <c r="D1339" s="1309"/>
      <c r="E1339" s="1308"/>
      <c r="F1339" s="973"/>
      <c r="G1339" s="973"/>
      <c r="H1339" s="1308"/>
    </row>
    <row r="1340" spans="1:8" s="207" customFormat="1" ht="15.75">
      <c r="A1340" s="208"/>
      <c r="B1340" s="1308"/>
      <c r="C1340" s="1308"/>
      <c r="D1340" s="1309"/>
      <c r="E1340" s="1308"/>
      <c r="F1340" s="973"/>
      <c r="G1340" s="973"/>
      <c r="H1340" s="1308"/>
    </row>
    <row r="1341" spans="1:8" s="207" customFormat="1" ht="15.75">
      <c r="A1341" s="208"/>
      <c r="B1341" s="1308"/>
      <c r="C1341" s="1308"/>
      <c r="D1341" s="1309"/>
      <c r="E1341" s="1308"/>
      <c r="F1341" s="973"/>
      <c r="G1341" s="973"/>
      <c r="H1341" s="1308"/>
    </row>
    <row r="1342" spans="1:8" s="207" customFormat="1" ht="15.75">
      <c r="A1342" s="208"/>
      <c r="B1342" s="1308"/>
      <c r="C1342" s="1308"/>
      <c r="D1342" s="1309"/>
      <c r="E1342" s="1308"/>
      <c r="F1342" s="973"/>
      <c r="G1342" s="973"/>
      <c r="H1342" s="1308"/>
    </row>
    <row r="1343" spans="1:8" s="207" customFormat="1" ht="15.75">
      <c r="A1343" s="208"/>
      <c r="B1343" s="1308"/>
      <c r="C1343" s="1308"/>
      <c r="D1343" s="1309"/>
      <c r="E1343" s="1308"/>
      <c r="F1343" s="973"/>
      <c r="G1343" s="973"/>
      <c r="H1343" s="1308"/>
    </row>
    <row r="1344" spans="1:8" s="207" customFormat="1" ht="15.75">
      <c r="A1344" s="208"/>
      <c r="B1344" s="1308"/>
      <c r="C1344" s="1308"/>
      <c r="D1344" s="1309"/>
      <c r="E1344" s="1308"/>
      <c r="F1344" s="973"/>
      <c r="G1344" s="973"/>
      <c r="H1344" s="1308"/>
    </row>
    <row r="1345" spans="1:8" s="207" customFormat="1" ht="15.75">
      <c r="A1345" s="208"/>
      <c r="B1345" s="1308"/>
      <c r="C1345" s="1308"/>
      <c r="D1345" s="1309"/>
      <c r="E1345" s="1308"/>
      <c r="F1345" s="973"/>
      <c r="G1345" s="973"/>
      <c r="H1345" s="1308"/>
    </row>
    <row r="1346" spans="1:8" s="207" customFormat="1" ht="15.75">
      <c r="A1346" s="208"/>
      <c r="B1346" s="1308"/>
      <c r="C1346" s="1308"/>
      <c r="D1346" s="1309"/>
      <c r="E1346" s="1308"/>
      <c r="F1346" s="973"/>
      <c r="G1346" s="973"/>
      <c r="H1346" s="1308"/>
    </row>
    <row r="1347" spans="1:8" s="207" customFormat="1" ht="15.75">
      <c r="A1347" s="208"/>
      <c r="B1347" s="1308"/>
      <c r="C1347" s="1308"/>
      <c r="D1347" s="1309"/>
      <c r="E1347" s="1308"/>
      <c r="F1347" s="973"/>
      <c r="G1347" s="973"/>
      <c r="H1347" s="1308"/>
    </row>
    <row r="1348" spans="1:8" s="207" customFormat="1" ht="15.75">
      <c r="A1348" s="1381"/>
      <c r="B1348" s="1308"/>
      <c r="C1348" s="1308"/>
      <c r="D1348" s="1309"/>
      <c r="E1348" s="1308"/>
      <c r="F1348" s="973"/>
      <c r="G1348" s="973"/>
      <c r="H1348" s="1308"/>
    </row>
    <row r="1349" spans="1:8" s="207" customFormat="1" ht="15.75">
      <c r="A1349" s="1381"/>
      <c r="B1349" s="1308"/>
      <c r="C1349" s="1308"/>
      <c r="D1349" s="1309"/>
      <c r="E1349" s="1308"/>
      <c r="F1349" s="973"/>
      <c r="G1349" s="973"/>
      <c r="H1349" s="1308"/>
    </row>
    <row r="1350" spans="1:8" s="207" customFormat="1" ht="15.75">
      <c r="A1350" s="208"/>
      <c r="B1350" s="1308"/>
      <c r="C1350" s="1308"/>
      <c r="D1350" s="1309"/>
      <c r="E1350" s="1308"/>
      <c r="F1350" s="973"/>
      <c r="G1350" s="973"/>
      <c r="H1350" s="1308"/>
    </row>
    <row r="1351" spans="1:8" s="207" customFormat="1" ht="15.75">
      <c r="A1351" s="208"/>
      <c r="B1351" s="1308"/>
      <c r="C1351" s="1308"/>
      <c r="D1351" s="1309"/>
      <c r="E1351" s="1308"/>
      <c r="F1351" s="973"/>
      <c r="G1351" s="973"/>
      <c r="H1351" s="1308"/>
    </row>
    <row r="1352" spans="1:8" s="207" customFormat="1" ht="15.75">
      <c r="A1352" s="1381"/>
      <c r="B1352" s="1308"/>
      <c r="C1352" s="1308"/>
      <c r="D1352" s="1309"/>
      <c r="E1352" s="1308"/>
      <c r="F1352" s="973"/>
      <c r="G1352" s="973"/>
      <c r="H1352" s="1308"/>
    </row>
    <row r="1353" spans="1:8" s="207" customFormat="1" ht="15.75">
      <c r="A1353" s="208"/>
      <c r="B1353" s="1308"/>
      <c r="C1353" s="1308"/>
      <c r="D1353" s="1309"/>
      <c r="E1353" s="1308"/>
      <c r="F1353" s="973"/>
      <c r="G1353" s="973"/>
      <c r="H1353" s="1308"/>
    </row>
    <row r="1354" spans="1:8" s="207" customFormat="1" ht="15.75">
      <c r="A1354" s="1381"/>
      <c r="B1354" s="1308"/>
      <c r="C1354" s="1308"/>
      <c r="D1354" s="1309"/>
      <c r="E1354" s="1308"/>
      <c r="F1354" s="973"/>
      <c r="G1354" s="973"/>
      <c r="H1354" s="1308"/>
    </row>
    <row r="1355" spans="1:8" s="207" customFormat="1" ht="15.75">
      <c r="A1355" s="208"/>
      <c r="B1355" s="1308"/>
      <c r="C1355" s="1308"/>
      <c r="D1355" s="1309"/>
      <c r="E1355" s="1308"/>
      <c r="F1355" s="973"/>
      <c r="G1355" s="973"/>
      <c r="H1355" s="1308"/>
    </row>
    <row r="1356" spans="1:8" s="207" customFormat="1" ht="15.75">
      <c r="A1356" s="208"/>
      <c r="B1356" s="1308"/>
      <c r="C1356" s="1308"/>
      <c r="D1356" s="1309"/>
      <c r="E1356" s="1308"/>
      <c r="F1356" s="973"/>
      <c r="G1356" s="973"/>
      <c r="H1356" s="1308"/>
    </row>
    <row r="1357" spans="1:8" s="207" customFormat="1" ht="15.75">
      <c r="A1357" s="1394"/>
      <c r="B1357" s="1308"/>
      <c r="C1357" s="1308"/>
      <c r="D1357" s="1309"/>
      <c r="E1357" s="1308"/>
      <c r="F1357" s="973"/>
      <c r="G1357" s="973"/>
      <c r="H1357" s="1308"/>
    </row>
    <row r="1358" spans="1:8" s="207" customFormat="1" ht="15.75">
      <c r="A1358" s="208"/>
      <c r="B1358" s="1308"/>
      <c r="C1358" s="1308"/>
      <c r="D1358" s="1309"/>
      <c r="E1358" s="1308"/>
      <c r="F1358" s="973"/>
      <c r="G1358" s="973"/>
      <c r="H1358" s="1308"/>
    </row>
    <row r="1359" spans="1:8" s="207" customFormat="1" ht="15.75">
      <c r="A1359" s="208"/>
      <c r="B1359" s="1308"/>
      <c r="C1359" s="1308"/>
      <c r="D1359" s="1309"/>
      <c r="E1359" s="1308"/>
      <c r="F1359" s="973"/>
      <c r="G1359" s="973"/>
      <c r="H1359" s="1308"/>
    </row>
    <row r="1360" spans="1:8" s="207" customFormat="1" ht="15.75">
      <c r="A1360" s="208"/>
      <c r="B1360" s="1308"/>
      <c r="C1360" s="1308"/>
      <c r="D1360" s="1309"/>
      <c r="E1360" s="1308"/>
      <c r="F1360" s="973"/>
      <c r="G1360" s="973"/>
      <c r="H1360" s="1308"/>
    </row>
    <row r="1361" spans="1:8" s="207" customFormat="1" ht="15.75">
      <c r="A1361" s="208"/>
      <c r="B1361" s="1308"/>
      <c r="C1361" s="1308"/>
      <c r="D1361" s="1309"/>
      <c r="E1361" s="1308"/>
      <c r="F1361" s="973"/>
      <c r="G1361" s="973"/>
      <c r="H1361" s="1308"/>
    </row>
    <row r="1362" spans="1:8" s="207" customFormat="1" ht="15.75">
      <c r="A1362" s="208"/>
      <c r="B1362" s="1308"/>
      <c r="C1362" s="1308"/>
      <c r="D1362" s="1309"/>
      <c r="E1362" s="1308"/>
      <c r="F1362" s="973"/>
      <c r="G1362" s="973"/>
      <c r="H1362" s="1308"/>
    </row>
    <row r="1363" spans="1:8" s="207" customFormat="1" ht="15.75">
      <c r="A1363" s="1381"/>
      <c r="B1363" s="1308"/>
      <c r="C1363" s="1308"/>
      <c r="D1363" s="1309"/>
      <c r="E1363" s="1308"/>
      <c r="F1363" s="973"/>
      <c r="G1363" s="973"/>
      <c r="H1363" s="1308"/>
    </row>
    <row r="1364" spans="1:8" s="207" customFormat="1" ht="15.75">
      <c r="A1364" s="1381"/>
      <c r="B1364" s="1308"/>
      <c r="C1364" s="1308"/>
      <c r="D1364" s="1309"/>
      <c r="E1364" s="1308"/>
      <c r="F1364" s="973"/>
      <c r="G1364" s="973"/>
      <c r="H1364" s="1308"/>
    </row>
    <row r="1365" spans="1:8" s="207" customFormat="1" ht="15.75">
      <c r="A1365" s="1381"/>
      <c r="B1365" s="1308"/>
      <c r="C1365" s="1308"/>
      <c r="D1365" s="1309"/>
      <c r="E1365" s="1308"/>
      <c r="F1365" s="973"/>
      <c r="G1365" s="973"/>
      <c r="H1365" s="1308"/>
    </row>
    <row r="1366" spans="1:8" s="207" customFormat="1" ht="15.75">
      <c r="A1366" s="1381"/>
      <c r="B1366" s="1308"/>
      <c r="C1366" s="1308"/>
      <c r="D1366" s="1309"/>
      <c r="E1366" s="1308"/>
      <c r="F1366" s="973"/>
      <c r="G1366" s="973"/>
      <c r="H1366" s="1308"/>
    </row>
    <row r="1367" spans="1:8" s="207" customFormat="1" ht="15.75">
      <c r="A1367" s="1381"/>
      <c r="B1367" s="1308"/>
      <c r="C1367" s="1308"/>
      <c r="D1367" s="1309"/>
      <c r="E1367" s="1308"/>
      <c r="F1367" s="973"/>
      <c r="G1367" s="973"/>
      <c r="H1367" s="1308"/>
    </row>
    <row r="1368" spans="1:8" s="207" customFormat="1" ht="15.75">
      <c r="A1368" s="1381"/>
      <c r="B1368" s="1308"/>
      <c r="C1368" s="1308"/>
      <c r="D1368" s="1309"/>
      <c r="E1368" s="1308"/>
      <c r="F1368" s="973"/>
      <c r="G1368" s="973"/>
      <c r="H1368" s="1308"/>
    </row>
    <row r="1369" spans="1:8" s="207" customFormat="1" ht="15.75">
      <c r="A1369" s="1381"/>
      <c r="B1369" s="1308"/>
      <c r="C1369" s="1308"/>
      <c r="D1369" s="1309"/>
      <c r="E1369" s="1308"/>
      <c r="F1369" s="973"/>
      <c r="G1369" s="973"/>
      <c r="H1369" s="1308"/>
    </row>
    <row r="1370" spans="1:8" s="207" customFormat="1" ht="15.75">
      <c r="A1370" s="208"/>
      <c r="B1370" s="1308"/>
      <c r="C1370" s="1308"/>
      <c r="D1370" s="1309"/>
      <c r="E1370" s="1308"/>
      <c r="F1370" s="973"/>
      <c r="G1370" s="973"/>
      <c r="H1370" s="1308"/>
    </row>
    <row r="1371" spans="1:8" s="207" customFormat="1" ht="15.75">
      <c r="A1371" s="208"/>
      <c r="B1371" s="1308"/>
      <c r="C1371" s="1308"/>
      <c r="D1371" s="1309"/>
      <c r="E1371" s="1308"/>
      <c r="F1371" s="973"/>
      <c r="G1371" s="973"/>
      <c r="H1371" s="1308"/>
    </row>
    <row r="1372" spans="1:8" s="207" customFormat="1" ht="15.75">
      <c r="A1372" s="208"/>
      <c r="B1372" s="1308"/>
      <c r="C1372" s="1308"/>
      <c r="D1372" s="1309"/>
      <c r="E1372" s="1308"/>
      <c r="F1372" s="973"/>
      <c r="G1372" s="973"/>
      <c r="H1372" s="1308"/>
    </row>
    <row r="1373" spans="1:8" s="207" customFormat="1" ht="15.75">
      <c r="A1373" s="208"/>
      <c r="B1373" s="1308"/>
      <c r="C1373" s="1308"/>
      <c r="D1373" s="1309"/>
      <c r="E1373" s="1308"/>
      <c r="F1373" s="973"/>
      <c r="G1373" s="973"/>
      <c r="H1373" s="1308"/>
    </row>
    <row r="1374" spans="1:8" s="207" customFormat="1" ht="15.75">
      <c r="A1374" s="208"/>
      <c r="B1374" s="1308"/>
      <c r="C1374" s="1308"/>
      <c r="D1374" s="1309"/>
      <c r="E1374" s="1308"/>
      <c r="F1374" s="973"/>
      <c r="G1374" s="973"/>
      <c r="H1374" s="1308"/>
    </row>
    <row r="1375" spans="1:8" s="207" customFormat="1" ht="15.75">
      <c r="A1375" s="208"/>
      <c r="B1375" s="1308"/>
      <c r="C1375" s="1308"/>
      <c r="D1375" s="1309"/>
      <c r="E1375" s="1308"/>
      <c r="F1375" s="973"/>
      <c r="G1375" s="973"/>
      <c r="H1375" s="1308"/>
    </row>
    <row r="1376" spans="1:8" s="207" customFormat="1" ht="15.75">
      <c r="A1376" s="208"/>
      <c r="B1376" s="1383"/>
      <c r="C1376" s="1383"/>
      <c r="D1376" s="1391"/>
      <c r="E1376" s="1383"/>
      <c r="F1376" s="992"/>
      <c r="G1376" s="992"/>
      <c r="H1376" s="1383"/>
    </row>
    <row r="1377" spans="1:8" s="207" customFormat="1" ht="15.75">
      <c r="A1377" s="208"/>
      <c r="B1377" s="1383"/>
      <c r="C1377" s="1383"/>
      <c r="D1377" s="1391"/>
      <c r="E1377" s="1383"/>
      <c r="F1377" s="992"/>
      <c r="G1377" s="992"/>
      <c r="H1377" s="1383"/>
    </row>
    <row r="1378" spans="1:8" s="207" customFormat="1" ht="15.75">
      <c r="A1378" s="208"/>
      <c r="B1378" s="1383"/>
      <c r="C1378" s="1383"/>
      <c r="D1378" s="1391"/>
      <c r="E1378" s="1383"/>
      <c r="F1378" s="992"/>
      <c r="G1378" s="992"/>
      <c r="H1378" s="1383"/>
    </row>
    <row r="1379" spans="1:8" s="207" customFormat="1" ht="15.75">
      <c r="A1379" s="1381"/>
      <c r="B1379" s="1383"/>
      <c r="C1379" s="1383"/>
      <c r="D1379" s="1391"/>
      <c r="E1379" s="1383"/>
      <c r="F1379" s="992"/>
      <c r="G1379" s="992"/>
      <c r="H1379" s="1383"/>
    </row>
    <row r="1380" spans="1:8" s="207" customFormat="1" ht="15.75">
      <c r="A1380" s="1381"/>
      <c r="B1380" s="1383"/>
      <c r="C1380" s="1383"/>
      <c r="D1380" s="1391"/>
      <c r="E1380" s="1383"/>
      <c r="F1380" s="992"/>
      <c r="G1380" s="992"/>
      <c r="H1380" s="1383"/>
    </row>
    <row r="1381" spans="1:8" s="207" customFormat="1" ht="15.75">
      <c r="A1381" s="1381"/>
      <c r="B1381" s="1383"/>
      <c r="C1381" s="1383"/>
      <c r="D1381" s="1391"/>
      <c r="E1381" s="1383"/>
      <c r="F1381" s="992"/>
      <c r="G1381" s="992"/>
      <c r="H1381" s="1383"/>
    </row>
    <row r="1382" spans="1:8" s="207" customFormat="1" ht="15.75">
      <c r="A1382" s="1381"/>
      <c r="B1382" s="1383"/>
      <c r="C1382" s="1383"/>
      <c r="D1382" s="1391"/>
      <c r="E1382" s="1383"/>
      <c r="F1382" s="992"/>
      <c r="G1382" s="992"/>
      <c r="H1382" s="1383"/>
    </row>
    <row r="1383" spans="1:8" s="207" customFormat="1" ht="15.75">
      <c r="A1383" s="1381"/>
      <c r="B1383" s="1383"/>
      <c r="C1383" s="1383"/>
      <c r="D1383" s="1391"/>
      <c r="E1383" s="1383"/>
      <c r="F1383" s="992"/>
      <c r="G1383" s="992"/>
      <c r="H1383" s="1383"/>
    </row>
    <row r="1384" spans="1:8" s="207" customFormat="1" ht="15.75">
      <c r="A1384" s="1381"/>
      <c r="B1384" s="1383"/>
      <c r="C1384" s="1383"/>
      <c r="D1384" s="1391"/>
      <c r="E1384" s="1383"/>
      <c r="F1384" s="992"/>
      <c r="G1384" s="992"/>
      <c r="H1384" s="1383"/>
    </row>
    <row r="1385" spans="1:8" s="207" customFormat="1" ht="15.75">
      <c r="A1385" s="208"/>
      <c r="B1385" s="1383"/>
      <c r="C1385" s="1383"/>
      <c r="D1385" s="1391"/>
      <c r="E1385" s="1383"/>
      <c r="F1385" s="992"/>
      <c r="G1385" s="992"/>
      <c r="H1385" s="1383"/>
    </row>
    <row r="1386" spans="1:8" s="207" customFormat="1" ht="15.75">
      <c r="A1386" s="208"/>
      <c r="B1386" s="1383"/>
      <c r="C1386" s="1383"/>
      <c r="D1386" s="1391"/>
      <c r="E1386" s="1383"/>
      <c r="F1386" s="992"/>
      <c r="G1386" s="992"/>
      <c r="H1386" s="1383"/>
    </row>
    <row r="1387" spans="1:8" s="207" customFormat="1" ht="15.75">
      <c r="A1387" s="208"/>
      <c r="B1387" s="1383"/>
      <c r="C1387" s="1383"/>
      <c r="D1387" s="1391"/>
      <c r="E1387" s="1383"/>
      <c r="F1387" s="992"/>
      <c r="G1387" s="992"/>
      <c r="H1387" s="1383"/>
    </row>
    <row r="1388" spans="1:8" s="207" customFormat="1" ht="15.75">
      <c r="A1388" s="208"/>
      <c r="B1388" s="1383"/>
      <c r="C1388" s="1383"/>
      <c r="D1388" s="1391"/>
      <c r="E1388" s="1383"/>
      <c r="F1388" s="992"/>
      <c r="G1388" s="992"/>
      <c r="H1388" s="1383"/>
    </row>
    <row r="1389" spans="1:8" s="207" customFormat="1" ht="15.75">
      <c r="A1389" s="208"/>
      <c r="B1389" s="1383"/>
      <c r="C1389" s="1383"/>
      <c r="D1389" s="1391"/>
      <c r="E1389" s="1383"/>
      <c r="F1389" s="992"/>
      <c r="G1389" s="992"/>
      <c r="H1389" s="1383"/>
    </row>
    <row r="1390" spans="1:8" s="207" customFormat="1" ht="15.75">
      <c r="A1390" s="208"/>
      <c r="B1390" s="1383"/>
      <c r="C1390" s="1383"/>
      <c r="D1390" s="1391"/>
      <c r="E1390" s="1383"/>
      <c r="F1390" s="992"/>
      <c r="G1390" s="992"/>
      <c r="H1390" s="1383"/>
    </row>
    <row r="1391" spans="1:8" s="207" customFormat="1" ht="15.75">
      <c r="A1391" s="208"/>
      <c r="B1391" s="1383"/>
      <c r="C1391" s="1383"/>
      <c r="D1391" s="1391"/>
      <c r="E1391" s="1383"/>
      <c r="F1391" s="992"/>
      <c r="G1391" s="992"/>
      <c r="H1391" s="1383"/>
    </row>
    <row r="1392" spans="1:8" s="207" customFormat="1" ht="15.75">
      <c r="A1392" s="208"/>
      <c r="B1392" s="1383"/>
      <c r="C1392" s="1383"/>
      <c r="D1392" s="1391"/>
      <c r="E1392" s="1383"/>
      <c r="F1392" s="992"/>
      <c r="G1392" s="992"/>
      <c r="H1392" s="1383"/>
    </row>
    <row r="1393" spans="1:8" s="207" customFormat="1" ht="15.75">
      <c r="A1393" s="208"/>
      <c r="B1393" s="1383"/>
      <c r="C1393" s="1383"/>
      <c r="D1393" s="1391"/>
      <c r="E1393" s="1383"/>
      <c r="F1393" s="992"/>
      <c r="G1393" s="992"/>
      <c r="H1393" s="1383"/>
    </row>
    <row r="1394" spans="1:8" s="207" customFormat="1" ht="15.75">
      <c r="A1394" s="208"/>
      <c r="B1394" s="1383"/>
      <c r="C1394" s="1383"/>
      <c r="D1394" s="1391"/>
      <c r="E1394" s="1383"/>
      <c r="F1394" s="992"/>
      <c r="G1394" s="992"/>
      <c r="H1394" s="1383"/>
    </row>
    <row r="1395" spans="1:8" s="207" customFormat="1" ht="15.75">
      <c r="A1395" s="208"/>
      <c r="B1395" s="1383"/>
      <c r="C1395" s="1383"/>
      <c r="D1395" s="1391"/>
      <c r="E1395" s="1383"/>
      <c r="F1395" s="992"/>
      <c r="G1395" s="992"/>
      <c r="H1395" s="1383"/>
    </row>
    <row r="1396" spans="1:8" s="207" customFormat="1" ht="15.75">
      <c r="A1396" s="208"/>
      <c r="B1396" s="1383"/>
      <c r="C1396" s="1383"/>
      <c r="D1396" s="1391"/>
      <c r="E1396" s="1383"/>
      <c r="F1396" s="992"/>
      <c r="G1396" s="992"/>
      <c r="H1396" s="1383"/>
    </row>
    <row r="1397" spans="1:8" s="207" customFormat="1" ht="15.75">
      <c r="A1397" s="208"/>
      <c r="B1397" s="1383"/>
      <c r="C1397" s="1383"/>
      <c r="D1397" s="1391"/>
      <c r="E1397" s="1383"/>
      <c r="F1397" s="992"/>
      <c r="G1397" s="992"/>
      <c r="H1397" s="1383"/>
    </row>
    <row r="1398" spans="1:8" s="207" customFormat="1" ht="15.75">
      <c r="A1398" s="208"/>
      <c r="B1398" s="1383"/>
      <c r="C1398" s="1383"/>
      <c r="D1398" s="1391"/>
      <c r="E1398" s="1383"/>
      <c r="F1398" s="992"/>
      <c r="G1398" s="992"/>
      <c r="H1398" s="1383"/>
    </row>
    <row r="1399" spans="1:8" s="207" customFormat="1" ht="15.75">
      <c r="A1399" s="208"/>
      <c r="B1399" s="1383"/>
      <c r="C1399" s="1383"/>
      <c r="D1399" s="1391"/>
      <c r="E1399" s="1383"/>
      <c r="F1399" s="992"/>
      <c r="G1399" s="992"/>
      <c r="H1399" s="1383"/>
    </row>
    <row r="1400" spans="1:8" s="207" customFormat="1" ht="15.75">
      <c r="A1400" s="208"/>
      <c r="B1400" s="1383"/>
      <c r="C1400" s="1383"/>
      <c r="D1400" s="1391"/>
      <c r="E1400" s="1383"/>
      <c r="F1400" s="992"/>
      <c r="G1400" s="992"/>
      <c r="H1400" s="1383"/>
    </row>
    <row r="1401" spans="1:8" s="207" customFormat="1" ht="15.75">
      <c r="A1401" s="208"/>
      <c r="B1401" s="1383"/>
      <c r="C1401" s="1383"/>
      <c r="D1401" s="1391"/>
      <c r="E1401" s="1383"/>
      <c r="F1401" s="992"/>
      <c r="G1401" s="992"/>
      <c r="H1401" s="1383"/>
    </row>
    <row r="1402" spans="1:8" s="207" customFormat="1" ht="15.75">
      <c r="A1402" s="208"/>
      <c r="B1402" s="1383"/>
      <c r="C1402" s="1383"/>
      <c r="D1402" s="1391"/>
      <c r="E1402" s="1383"/>
      <c r="F1402" s="992"/>
      <c r="G1402" s="992"/>
      <c r="H1402" s="1383"/>
    </row>
    <row r="1403" spans="1:8" s="207" customFormat="1" ht="15.75">
      <c r="A1403" s="208"/>
      <c r="B1403" s="1383"/>
      <c r="C1403" s="1383"/>
      <c r="D1403" s="1391"/>
      <c r="E1403" s="1383"/>
      <c r="F1403" s="992"/>
      <c r="G1403" s="992"/>
      <c r="H1403" s="1383"/>
    </row>
    <row r="1404" spans="1:8" s="207" customFormat="1" ht="15.75">
      <c r="A1404" s="208"/>
      <c r="B1404" s="1383"/>
      <c r="C1404" s="1383"/>
      <c r="D1404" s="1391"/>
      <c r="E1404" s="1383"/>
      <c r="F1404" s="992"/>
      <c r="G1404" s="992"/>
      <c r="H1404" s="1383"/>
    </row>
    <row r="1405" spans="1:8" s="207" customFormat="1" ht="15.75">
      <c r="A1405" s="208"/>
      <c r="B1405" s="1383"/>
      <c r="C1405" s="1383"/>
      <c r="D1405" s="1391"/>
      <c r="E1405" s="1383"/>
      <c r="F1405" s="992"/>
      <c r="G1405" s="992"/>
      <c r="H1405" s="1383"/>
    </row>
    <row r="1406" spans="1:8" s="207" customFormat="1" ht="15.75">
      <c r="A1406" s="208"/>
      <c r="B1406" s="1383"/>
      <c r="C1406" s="1383"/>
      <c r="D1406" s="1391"/>
      <c r="E1406" s="1383"/>
      <c r="F1406" s="992"/>
      <c r="G1406" s="992"/>
      <c r="H1406" s="1383"/>
    </row>
    <row r="1407" spans="1:8" s="207" customFormat="1" ht="15.75">
      <c r="A1407" s="1381"/>
      <c r="B1407" s="1383"/>
      <c r="C1407" s="1383"/>
      <c r="D1407" s="1391"/>
      <c r="E1407" s="1383"/>
      <c r="F1407" s="992"/>
      <c r="G1407" s="992"/>
      <c r="H1407" s="1383"/>
    </row>
    <row r="1408" spans="1:8" s="207" customFormat="1" ht="15.75">
      <c r="A1408" s="208"/>
      <c r="B1408" s="1383"/>
      <c r="C1408" s="1383"/>
      <c r="D1408" s="1391"/>
      <c r="E1408" s="1383"/>
      <c r="F1408" s="992"/>
      <c r="G1408" s="992"/>
      <c r="H1408" s="1383"/>
    </row>
    <row r="1409" spans="1:8" s="207" customFormat="1" ht="15.75">
      <c r="A1409" s="208"/>
      <c r="B1409" s="1383"/>
      <c r="C1409" s="1383"/>
      <c r="D1409" s="1391"/>
      <c r="E1409" s="1383"/>
      <c r="F1409" s="992"/>
      <c r="G1409" s="992"/>
      <c r="H1409" s="1383"/>
    </row>
    <row r="1410" spans="1:8" s="207" customFormat="1" ht="15.75">
      <c r="A1410" s="208"/>
      <c r="B1410" s="1383"/>
      <c r="C1410" s="1383"/>
      <c r="D1410" s="1391"/>
      <c r="E1410" s="1383"/>
      <c r="F1410" s="992"/>
      <c r="G1410" s="992"/>
      <c r="H1410" s="1383"/>
    </row>
    <row r="1411" spans="1:8" s="207" customFormat="1" ht="15.75">
      <c r="A1411" s="208"/>
      <c r="B1411" s="1383"/>
      <c r="C1411" s="1383"/>
      <c r="D1411" s="1391"/>
      <c r="E1411" s="1383"/>
      <c r="F1411" s="992"/>
      <c r="G1411" s="992"/>
      <c r="H1411" s="1383"/>
    </row>
    <row r="1412" spans="1:8" s="207" customFormat="1" ht="15.75">
      <c r="A1412" s="1381"/>
      <c r="B1412" s="1383"/>
      <c r="C1412" s="1383"/>
      <c r="D1412" s="1391"/>
      <c r="E1412" s="1383"/>
      <c r="F1412" s="992"/>
      <c r="G1412" s="992"/>
      <c r="H1412" s="1383"/>
    </row>
    <row r="1413" spans="1:8" s="207" customFormat="1" ht="15.75">
      <c r="A1413" s="1381"/>
      <c r="B1413" s="1383"/>
      <c r="C1413" s="1383"/>
      <c r="D1413" s="1391"/>
      <c r="E1413" s="1383"/>
      <c r="F1413" s="992"/>
      <c r="G1413" s="992"/>
      <c r="H1413" s="1383"/>
    </row>
    <row r="1414" spans="1:8" s="207" customFormat="1" ht="15.75">
      <c r="A1414" s="1381"/>
      <c r="B1414" s="1383"/>
      <c r="C1414" s="1383"/>
      <c r="D1414" s="1391"/>
      <c r="E1414" s="1383"/>
      <c r="F1414" s="992"/>
      <c r="G1414" s="992"/>
      <c r="H1414" s="1383"/>
    </row>
    <row r="1415" spans="1:8" s="207" customFormat="1" ht="15.75">
      <c r="A1415" s="1381"/>
      <c r="B1415" s="1383"/>
      <c r="C1415" s="1383"/>
      <c r="D1415" s="1391"/>
      <c r="E1415" s="1383"/>
      <c r="F1415" s="992"/>
      <c r="G1415" s="992"/>
      <c r="H1415" s="1383"/>
    </row>
    <row r="1416" spans="1:8" s="207" customFormat="1" ht="15.75">
      <c r="A1416" s="1381"/>
      <c r="B1416" s="1383"/>
      <c r="C1416" s="1383"/>
      <c r="D1416" s="1391"/>
      <c r="E1416" s="1383"/>
      <c r="F1416" s="992"/>
      <c r="G1416" s="992"/>
      <c r="H1416" s="1383"/>
    </row>
    <row r="1417" spans="1:8" s="207" customFormat="1" ht="15.75">
      <c r="A1417" s="1381"/>
      <c r="B1417" s="1383"/>
      <c r="C1417" s="1383"/>
      <c r="D1417" s="1391"/>
      <c r="E1417" s="1383"/>
      <c r="F1417" s="992"/>
      <c r="G1417" s="992"/>
      <c r="H1417" s="1383"/>
    </row>
    <row r="1418" spans="1:8" s="207" customFormat="1" ht="15.75">
      <c r="A1418" s="1381"/>
      <c r="B1418" s="1383"/>
      <c r="C1418" s="1383"/>
      <c r="D1418" s="1391"/>
      <c r="E1418" s="1383"/>
      <c r="F1418" s="992"/>
      <c r="G1418" s="992"/>
      <c r="H1418" s="1383"/>
    </row>
    <row r="1419" spans="1:8" s="207" customFormat="1" ht="15.75">
      <c r="A1419" s="1381"/>
      <c r="B1419" s="1383"/>
      <c r="C1419" s="1383"/>
      <c r="D1419" s="1391"/>
      <c r="E1419" s="1383"/>
      <c r="F1419" s="992"/>
      <c r="G1419" s="992"/>
      <c r="H1419" s="1383"/>
    </row>
    <row r="1420" spans="1:8" s="207" customFormat="1" ht="15.75">
      <c r="A1420" s="1381"/>
      <c r="B1420" s="1383"/>
      <c r="C1420" s="1383"/>
      <c r="D1420" s="1391"/>
      <c r="E1420" s="1383"/>
      <c r="F1420" s="992"/>
      <c r="G1420" s="992"/>
      <c r="H1420" s="1383"/>
    </row>
    <row r="1421" spans="1:8" s="207" customFormat="1" ht="15.75">
      <c r="A1421" s="1381"/>
      <c r="B1421" s="1383"/>
      <c r="C1421" s="1383"/>
      <c r="D1421" s="1391"/>
      <c r="E1421" s="1383"/>
      <c r="F1421" s="992"/>
      <c r="G1421" s="992"/>
      <c r="H1421" s="1383"/>
    </row>
    <row r="1422" spans="1:8" s="207" customFormat="1" ht="15.75">
      <c r="A1422" s="1381"/>
      <c r="B1422" s="1383"/>
      <c r="C1422" s="1383"/>
      <c r="D1422" s="1391"/>
      <c r="E1422" s="1383"/>
      <c r="F1422" s="992"/>
      <c r="G1422" s="992"/>
      <c r="H1422" s="1383"/>
    </row>
    <row r="1423" spans="1:8" s="207" customFormat="1" ht="15.75">
      <c r="A1423" s="1381"/>
      <c r="B1423" s="1383"/>
      <c r="C1423" s="1383"/>
      <c r="D1423" s="1391"/>
      <c r="E1423" s="1383"/>
      <c r="F1423" s="992"/>
      <c r="G1423" s="992"/>
      <c r="H1423" s="1383"/>
    </row>
    <row r="1424" spans="1:8" s="207" customFormat="1" ht="15.75">
      <c r="A1424" s="1381"/>
      <c r="B1424" s="1383"/>
      <c r="C1424" s="1383"/>
      <c r="D1424" s="1391"/>
      <c r="E1424" s="1383"/>
      <c r="F1424" s="992"/>
      <c r="G1424" s="992"/>
      <c r="H1424" s="1383"/>
    </row>
    <row r="1425" spans="1:8" s="207" customFormat="1" ht="15.75">
      <c r="A1425" s="1381"/>
      <c r="B1425" s="1383"/>
      <c r="C1425" s="1383"/>
      <c r="D1425" s="1391"/>
      <c r="E1425" s="1383"/>
      <c r="F1425" s="992"/>
      <c r="G1425" s="992"/>
      <c r="H1425" s="1383"/>
    </row>
    <row r="1426" spans="1:8" s="207" customFormat="1" ht="15.75">
      <c r="A1426" s="1381"/>
      <c r="B1426" s="1383"/>
      <c r="C1426" s="1383"/>
      <c r="D1426" s="1391"/>
      <c r="E1426" s="1383"/>
      <c r="F1426" s="992"/>
      <c r="G1426" s="992"/>
      <c r="H1426" s="1383"/>
    </row>
    <row r="1427" spans="1:8" s="207" customFormat="1" ht="15.75">
      <c r="A1427" s="1381"/>
      <c r="B1427" s="1383"/>
      <c r="C1427" s="1383"/>
      <c r="D1427" s="1391"/>
      <c r="E1427" s="1383"/>
      <c r="F1427" s="992"/>
      <c r="G1427" s="992"/>
      <c r="H1427" s="1383"/>
    </row>
    <row r="1428" spans="1:8" s="207" customFormat="1" ht="15.75">
      <c r="A1428" s="208"/>
      <c r="B1428" s="1383"/>
      <c r="C1428" s="1383"/>
      <c r="D1428" s="1391"/>
      <c r="E1428" s="1383"/>
      <c r="F1428" s="992"/>
      <c r="G1428" s="992"/>
      <c r="H1428" s="1383"/>
    </row>
    <row r="1429" spans="1:8" s="207" customFormat="1" ht="15.75">
      <c r="A1429" s="208"/>
      <c r="B1429" s="1383"/>
      <c r="C1429" s="1383"/>
      <c r="D1429" s="1391"/>
      <c r="E1429" s="1383"/>
      <c r="F1429" s="992"/>
      <c r="G1429" s="992"/>
      <c r="H1429" s="1383"/>
    </row>
    <row r="1430" spans="1:8" s="207" customFormat="1" ht="15.75">
      <c r="A1430" s="208"/>
      <c r="B1430" s="1383"/>
      <c r="C1430" s="1383"/>
      <c r="D1430" s="1391"/>
      <c r="E1430" s="1383"/>
      <c r="F1430" s="992"/>
      <c r="G1430" s="992"/>
      <c r="H1430" s="1383"/>
    </row>
    <row r="1431" spans="1:8" s="207" customFormat="1" ht="15.75">
      <c r="A1431" s="1381"/>
      <c r="B1431" s="1383"/>
      <c r="C1431" s="1383"/>
      <c r="D1431" s="1391"/>
      <c r="E1431" s="1383"/>
      <c r="F1431" s="992"/>
      <c r="G1431" s="992"/>
      <c r="H1431" s="1383"/>
    </row>
    <row r="1432" spans="1:8" s="207" customFormat="1" ht="15.75">
      <c r="A1432" s="1381"/>
      <c r="B1432" s="1383"/>
      <c r="C1432" s="1383"/>
      <c r="D1432" s="1391"/>
      <c r="E1432" s="1383"/>
      <c r="F1432" s="992"/>
      <c r="G1432" s="992"/>
      <c r="H1432" s="1383"/>
    </row>
    <row r="1433" spans="1:8" s="207" customFormat="1" ht="15.75">
      <c r="A1433" s="1381"/>
      <c r="B1433" s="1383"/>
      <c r="C1433" s="1383"/>
      <c r="D1433" s="1391"/>
      <c r="E1433" s="1383"/>
      <c r="F1433" s="992"/>
      <c r="G1433" s="992"/>
      <c r="H1433" s="1383"/>
    </row>
    <row r="1434" spans="1:8" s="207" customFormat="1" ht="15.75">
      <c r="A1434" s="1381"/>
      <c r="B1434" s="1383"/>
      <c r="C1434" s="1383"/>
      <c r="D1434" s="1391"/>
      <c r="E1434" s="1383"/>
      <c r="F1434" s="992"/>
      <c r="G1434" s="992"/>
      <c r="H1434" s="1383"/>
    </row>
    <row r="1435" spans="1:8" s="207" customFormat="1" ht="15.75">
      <c r="A1435" s="1381"/>
      <c r="B1435" s="1383"/>
      <c r="C1435" s="1383"/>
      <c r="D1435" s="1391"/>
      <c r="E1435" s="1383"/>
      <c r="F1435" s="992"/>
      <c r="G1435" s="992"/>
      <c r="H1435" s="1383"/>
    </row>
    <row r="1436" spans="1:8" s="207" customFormat="1" ht="15.75">
      <c r="A1436" s="208"/>
      <c r="B1436" s="1383"/>
      <c r="C1436" s="1383"/>
      <c r="D1436" s="1391"/>
      <c r="E1436" s="1383"/>
      <c r="F1436" s="992"/>
      <c r="G1436" s="992"/>
      <c r="H1436" s="1383"/>
    </row>
    <row r="1437" spans="1:8" s="207" customFormat="1" ht="15.75">
      <c r="A1437" s="208"/>
      <c r="B1437" s="1383"/>
      <c r="C1437" s="1383"/>
      <c r="D1437" s="1391"/>
      <c r="E1437" s="1383"/>
      <c r="F1437" s="992"/>
      <c r="G1437" s="992"/>
      <c r="H1437" s="1383"/>
    </row>
    <row r="1438" spans="1:8" s="207" customFormat="1" ht="15.75">
      <c r="A1438" s="208"/>
      <c r="B1438" s="1383"/>
      <c r="C1438" s="1383"/>
      <c r="D1438" s="1391"/>
      <c r="E1438" s="1383"/>
      <c r="F1438" s="992"/>
      <c r="G1438" s="992"/>
      <c r="H1438" s="1383"/>
    </row>
    <row r="1439" spans="1:8" s="207" customFormat="1" ht="15.75">
      <c r="A1439" s="208"/>
      <c r="B1439" s="1383"/>
      <c r="C1439" s="1383"/>
      <c r="D1439" s="1391"/>
      <c r="E1439" s="1383"/>
      <c r="F1439" s="992"/>
      <c r="G1439" s="992"/>
      <c r="H1439" s="1383"/>
    </row>
    <row r="1440" spans="1:8" s="207" customFormat="1" ht="15.75">
      <c r="A1440" s="208"/>
      <c r="B1440" s="1383"/>
      <c r="C1440" s="1383"/>
      <c r="D1440" s="1391"/>
      <c r="E1440" s="1383"/>
      <c r="F1440" s="992"/>
      <c r="G1440" s="992"/>
      <c r="H1440" s="1383"/>
    </row>
    <row r="1441" spans="1:8" s="207" customFormat="1" ht="15.75">
      <c r="A1441" s="208"/>
      <c r="B1441" s="1383"/>
      <c r="C1441" s="1383"/>
      <c r="D1441" s="1391"/>
      <c r="E1441" s="1383"/>
      <c r="F1441" s="992"/>
      <c r="G1441" s="992"/>
      <c r="H1441" s="1383"/>
    </row>
    <row r="1442" spans="1:8" s="207" customFormat="1" ht="15.75">
      <c r="A1442" s="208"/>
      <c r="B1442" s="1383"/>
      <c r="C1442" s="1383"/>
      <c r="D1442" s="1391"/>
      <c r="E1442" s="1383"/>
      <c r="F1442" s="992"/>
      <c r="G1442" s="992"/>
      <c r="H1442" s="1383"/>
    </row>
    <row r="1443" spans="1:8" s="207" customFormat="1" ht="15.75">
      <c r="A1443" s="208"/>
      <c r="B1443" s="1383"/>
      <c r="C1443" s="1383"/>
      <c r="D1443" s="1391"/>
      <c r="E1443" s="1383"/>
      <c r="F1443" s="992"/>
      <c r="G1443" s="992"/>
      <c r="H1443" s="1383"/>
    </row>
    <row r="1444" spans="1:8" s="207" customFormat="1" ht="15.75">
      <c r="A1444" s="208"/>
      <c r="B1444" s="1383"/>
      <c r="C1444" s="1383"/>
      <c r="D1444" s="1391"/>
      <c r="E1444" s="1383"/>
      <c r="F1444" s="992"/>
      <c r="G1444" s="992"/>
      <c r="H1444" s="1383"/>
    </row>
    <row r="1445" spans="1:8" s="207" customFormat="1" ht="15.75">
      <c r="A1445" s="208"/>
      <c r="B1445" s="1383"/>
      <c r="C1445" s="1383"/>
      <c r="D1445" s="1391"/>
      <c r="E1445" s="1383"/>
      <c r="F1445" s="992"/>
      <c r="G1445" s="992"/>
      <c r="H1445" s="1383"/>
    </row>
    <row r="1446" spans="1:8" s="207" customFormat="1" ht="15.75">
      <c r="A1446" s="208"/>
      <c r="B1446" s="1383"/>
      <c r="C1446" s="1383"/>
      <c r="D1446" s="1391"/>
      <c r="E1446" s="1383"/>
      <c r="F1446" s="992"/>
      <c r="G1446" s="992"/>
      <c r="H1446" s="1383"/>
    </row>
    <row r="1447" spans="1:8" s="207" customFormat="1" ht="15.75">
      <c r="A1447" s="208"/>
      <c r="B1447" s="1383"/>
      <c r="C1447" s="1383"/>
      <c r="D1447" s="1391"/>
      <c r="E1447" s="1383"/>
      <c r="F1447" s="992"/>
      <c r="G1447" s="992"/>
      <c r="H1447" s="1383"/>
    </row>
    <row r="1448" spans="1:8" s="207" customFormat="1" ht="15.75">
      <c r="A1448" s="208"/>
      <c r="B1448" s="1383"/>
      <c r="C1448" s="1383"/>
      <c r="D1448" s="1391"/>
      <c r="E1448" s="1383"/>
      <c r="F1448" s="992"/>
      <c r="G1448" s="992"/>
      <c r="H1448" s="1383"/>
    </row>
    <row r="1449" spans="1:8" s="207" customFormat="1" ht="15.75">
      <c r="A1449" s="208"/>
      <c r="B1449" s="1383"/>
      <c r="C1449" s="1383"/>
      <c r="D1449" s="1391"/>
      <c r="E1449" s="1383"/>
      <c r="F1449" s="992"/>
      <c r="G1449" s="992"/>
      <c r="H1449" s="1383"/>
    </row>
    <row r="1450" spans="1:8" s="207" customFormat="1" ht="15.75">
      <c r="A1450" s="208"/>
      <c r="B1450" s="1383"/>
      <c r="C1450" s="1383"/>
      <c r="D1450" s="1391"/>
      <c r="E1450" s="1383"/>
      <c r="F1450" s="992"/>
      <c r="G1450" s="992"/>
      <c r="H1450" s="1383"/>
    </row>
    <row r="1451" spans="1:8" s="207" customFormat="1" ht="15.75">
      <c r="A1451" s="208"/>
      <c r="B1451" s="1383"/>
      <c r="C1451" s="1383"/>
      <c r="D1451" s="1391"/>
      <c r="E1451" s="1383"/>
      <c r="F1451" s="992"/>
      <c r="G1451" s="992"/>
      <c r="H1451" s="1383"/>
    </row>
    <row r="1452" spans="1:8" s="207" customFormat="1" ht="15.75">
      <c r="A1452" s="208"/>
      <c r="B1452" s="1383"/>
      <c r="C1452" s="1383"/>
      <c r="D1452" s="1391"/>
      <c r="E1452" s="1383"/>
      <c r="F1452" s="992"/>
      <c r="G1452" s="992"/>
      <c r="H1452" s="1383"/>
    </row>
    <row r="1453" spans="1:8" s="207" customFormat="1" ht="15.75">
      <c r="A1453" s="208"/>
      <c r="B1453" s="1383"/>
      <c r="C1453" s="1383"/>
      <c r="D1453" s="1391"/>
      <c r="E1453" s="1383"/>
      <c r="F1453" s="992"/>
      <c r="G1453" s="992"/>
      <c r="H1453" s="1383"/>
    </row>
    <row r="1454" spans="1:8" s="207" customFormat="1" ht="15.75">
      <c r="A1454" s="208"/>
      <c r="B1454" s="1383"/>
      <c r="C1454" s="1383"/>
      <c r="D1454" s="1391"/>
      <c r="E1454" s="1383"/>
      <c r="F1454" s="992"/>
      <c r="G1454" s="992"/>
      <c r="H1454" s="1383"/>
    </row>
    <row r="1455" spans="1:8" s="207" customFormat="1" ht="15.75">
      <c r="A1455" s="208"/>
      <c r="B1455" s="1383"/>
      <c r="C1455" s="1383"/>
      <c r="D1455" s="1391"/>
      <c r="E1455" s="1383"/>
      <c r="F1455" s="992"/>
      <c r="G1455" s="992"/>
      <c r="H1455" s="1383"/>
    </row>
    <row r="1456" spans="1:8" s="207" customFormat="1" ht="15.75">
      <c r="A1456" s="208"/>
      <c r="B1456" s="1383"/>
      <c r="C1456" s="1383"/>
      <c r="D1456" s="1391"/>
      <c r="E1456" s="1383"/>
      <c r="F1456" s="992"/>
      <c r="G1456" s="992"/>
      <c r="H1456" s="1383"/>
    </row>
    <row r="1457" spans="1:8" s="207" customFormat="1" ht="15.75">
      <c r="A1457" s="208"/>
      <c r="B1457" s="1383"/>
      <c r="C1457" s="1383"/>
      <c r="D1457" s="1391"/>
      <c r="E1457" s="1383"/>
      <c r="F1457" s="992"/>
      <c r="G1457" s="992"/>
      <c r="H1457" s="1383"/>
    </row>
    <row r="1458" spans="1:8" s="207" customFormat="1" ht="15.75">
      <c r="A1458" s="208"/>
      <c r="B1458" s="1383"/>
      <c r="C1458" s="1383"/>
      <c r="D1458" s="1391"/>
      <c r="E1458" s="1383"/>
      <c r="F1458" s="992"/>
      <c r="G1458" s="992"/>
      <c r="H1458" s="1383"/>
    </row>
    <row r="1459" spans="1:8" s="207" customFormat="1" ht="15.75">
      <c r="A1459" s="208"/>
      <c r="B1459" s="1383"/>
      <c r="C1459" s="1383"/>
      <c r="D1459" s="1391"/>
      <c r="E1459" s="1383"/>
      <c r="F1459" s="992"/>
      <c r="G1459" s="992"/>
      <c r="H1459" s="1383"/>
    </row>
    <row r="1460" spans="1:8" s="207" customFormat="1" ht="15.75">
      <c r="A1460" s="208"/>
      <c r="B1460" s="1383"/>
      <c r="C1460" s="1383"/>
      <c r="D1460" s="1391"/>
      <c r="E1460" s="1383"/>
      <c r="F1460" s="992"/>
      <c r="G1460" s="992"/>
      <c r="H1460" s="1383"/>
    </row>
    <row r="1461" spans="1:8" s="207" customFormat="1" ht="15.75">
      <c r="A1461" s="208"/>
      <c r="B1461" s="1383"/>
      <c r="C1461" s="1383"/>
      <c r="D1461" s="1391"/>
      <c r="E1461" s="1383"/>
      <c r="F1461" s="992"/>
      <c r="G1461" s="992"/>
      <c r="H1461" s="1383"/>
    </row>
    <row r="1462" spans="1:8" s="207" customFormat="1" ht="15.75">
      <c r="A1462" s="208"/>
      <c r="B1462" s="1383"/>
      <c r="C1462" s="1383"/>
      <c r="D1462" s="1391"/>
      <c r="E1462" s="1383"/>
      <c r="F1462" s="992"/>
      <c r="G1462" s="992"/>
      <c r="H1462" s="1383"/>
    </row>
    <row r="1463" spans="1:8" s="207" customFormat="1" ht="15.75">
      <c r="A1463" s="208"/>
      <c r="B1463" s="1383"/>
      <c r="C1463" s="1383"/>
      <c r="D1463" s="1391"/>
      <c r="E1463" s="1383"/>
      <c r="F1463" s="992"/>
      <c r="G1463" s="992"/>
      <c r="H1463" s="1383"/>
    </row>
    <row r="1464" spans="1:8" s="207" customFormat="1" ht="15.75">
      <c r="A1464" s="208"/>
      <c r="B1464" s="1383"/>
      <c r="C1464" s="1383"/>
      <c r="D1464" s="1391"/>
      <c r="E1464" s="1383"/>
      <c r="F1464" s="992"/>
      <c r="G1464" s="992"/>
      <c r="H1464" s="1383"/>
    </row>
    <row r="1465" spans="1:8" s="207" customFormat="1" ht="15.75">
      <c r="A1465" s="208"/>
      <c r="B1465" s="1383"/>
      <c r="C1465" s="1383"/>
      <c r="D1465" s="1391"/>
      <c r="E1465" s="1383"/>
      <c r="F1465" s="992"/>
      <c r="G1465" s="992"/>
      <c r="H1465" s="1383"/>
    </row>
    <row r="1466" spans="1:8" s="207" customFormat="1" ht="15.75">
      <c r="A1466" s="208"/>
      <c r="B1466" s="1383"/>
      <c r="C1466" s="1383"/>
      <c r="D1466" s="1391"/>
      <c r="E1466" s="1383"/>
      <c r="F1466" s="992"/>
      <c r="G1466" s="992"/>
      <c r="H1466" s="1383"/>
    </row>
    <row r="1467" spans="1:8" s="207" customFormat="1" ht="15.75">
      <c r="A1467" s="208"/>
      <c r="B1467" s="1383"/>
      <c r="C1467" s="1383"/>
      <c r="D1467" s="1391"/>
      <c r="E1467" s="1383"/>
      <c r="F1467" s="992"/>
      <c r="G1467" s="992"/>
      <c r="H1467" s="1383"/>
    </row>
    <row r="1468" spans="1:8" s="207" customFormat="1" ht="15.75">
      <c r="A1468" s="208"/>
      <c r="B1468" s="1383"/>
      <c r="C1468" s="1383"/>
      <c r="D1468" s="1391"/>
      <c r="E1468" s="1383"/>
      <c r="F1468" s="992"/>
      <c r="G1468" s="992"/>
      <c r="H1468" s="1383"/>
    </row>
    <row r="1469" spans="1:8" s="207" customFormat="1" ht="15.75">
      <c r="A1469" s="208"/>
      <c r="B1469" s="1383"/>
      <c r="C1469" s="1383"/>
      <c r="D1469" s="1391"/>
      <c r="E1469" s="1383"/>
      <c r="F1469" s="992"/>
      <c r="G1469" s="992"/>
      <c r="H1469" s="1383"/>
    </row>
    <row r="1470" spans="1:8" s="207" customFormat="1" ht="15.75">
      <c r="A1470" s="208"/>
      <c r="B1470" s="1383"/>
      <c r="C1470" s="1383"/>
      <c r="D1470" s="1391"/>
      <c r="E1470" s="1383"/>
      <c r="F1470" s="992"/>
      <c r="G1470" s="992"/>
      <c r="H1470" s="1383"/>
    </row>
    <row r="1471" spans="1:8" s="207" customFormat="1" ht="15.75">
      <c r="A1471" s="208"/>
      <c r="B1471" s="1383"/>
      <c r="C1471" s="1383"/>
      <c r="D1471" s="1391"/>
      <c r="E1471" s="1383"/>
      <c r="F1471" s="992"/>
      <c r="G1471" s="992"/>
      <c r="H1471" s="1383"/>
    </row>
    <row r="1472" spans="1:8" s="207" customFormat="1" ht="15.75">
      <c r="A1472" s="208"/>
      <c r="B1472" s="1383"/>
      <c r="C1472" s="1383"/>
      <c r="D1472" s="1391"/>
      <c r="E1472" s="1383"/>
      <c r="F1472" s="992"/>
      <c r="G1472" s="992"/>
      <c r="H1472" s="1383"/>
    </row>
    <row r="1473" spans="1:8" s="207" customFormat="1" ht="15.75">
      <c r="A1473" s="208"/>
      <c r="B1473" s="1383"/>
      <c r="C1473" s="1383"/>
      <c r="D1473" s="1391"/>
      <c r="E1473" s="1383"/>
      <c r="F1473" s="992"/>
      <c r="G1473" s="992"/>
      <c r="H1473" s="1383"/>
    </row>
    <row r="1474" spans="1:8" s="207" customFormat="1" ht="15.75">
      <c r="A1474" s="208"/>
      <c r="B1474" s="1383"/>
      <c r="C1474" s="1383"/>
      <c r="D1474" s="1391"/>
      <c r="E1474" s="1383"/>
      <c r="F1474" s="992"/>
      <c r="G1474" s="992"/>
      <c r="H1474" s="1383"/>
    </row>
    <row r="1475" spans="1:8" s="207" customFormat="1" ht="15.75">
      <c r="A1475" s="208"/>
      <c r="B1475" s="1383"/>
      <c r="C1475" s="1383"/>
      <c r="D1475" s="1391"/>
      <c r="E1475" s="1383"/>
      <c r="F1475" s="992"/>
      <c r="G1475" s="992"/>
      <c r="H1475" s="1383"/>
    </row>
    <row r="1476" spans="1:8" s="207" customFormat="1" ht="15.75">
      <c r="A1476" s="208"/>
      <c r="B1476" s="1383"/>
      <c r="C1476" s="1383"/>
      <c r="D1476" s="1391"/>
      <c r="E1476" s="1383"/>
      <c r="F1476" s="992"/>
      <c r="G1476" s="992"/>
      <c r="H1476" s="1383"/>
    </row>
    <row r="1477" spans="1:8" s="207" customFormat="1" ht="15.75">
      <c r="A1477" s="208"/>
      <c r="B1477" s="1383"/>
      <c r="C1477" s="1383"/>
      <c r="D1477" s="1391"/>
      <c r="E1477" s="1383"/>
      <c r="F1477" s="992"/>
      <c r="G1477" s="992"/>
      <c r="H1477" s="1383"/>
    </row>
    <row r="1478" spans="1:8" s="207" customFormat="1" ht="15.75">
      <c r="A1478" s="208"/>
      <c r="B1478" s="1383"/>
      <c r="C1478" s="1383"/>
      <c r="D1478" s="1391"/>
      <c r="E1478" s="1383"/>
      <c r="F1478" s="992"/>
      <c r="G1478" s="992"/>
      <c r="H1478" s="1383"/>
    </row>
    <row r="1479" spans="1:8" s="207" customFormat="1" ht="15.75">
      <c r="A1479" s="208"/>
      <c r="B1479" s="1383"/>
      <c r="C1479" s="1383"/>
      <c r="D1479" s="1391"/>
      <c r="E1479" s="1383"/>
      <c r="F1479" s="992"/>
      <c r="G1479" s="992"/>
      <c r="H1479" s="1383"/>
    </row>
    <row r="1480" spans="1:8" s="207" customFormat="1" ht="15.75">
      <c r="A1480" s="1381"/>
      <c r="B1480" s="1383"/>
      <c r="C1480" s="1383"/>
      <c r="D1480" s="1391"/>
      <c r="E1480" s="1383"/>
      <c r="F1480" s="992"/>
      <c r="G1480" s="992"/>
      <c r="H1480" s="1383"/>
    </row>
    <row r="1481" spans="1:8" s="207" customFormat="1" ht="15.75">
      <c r="A1481" s="208"/>
      <c r="B1481" s="1383"/>
      <c r="C1481" s="1383"/>
      <c r="D1481" s="1391"/>
      <c r="E1481" s="1383"/>
      <c r="F1481" s="992"/>
      <c r="G1481" s="992"/>
      <c r="H1481" s="1383"/>
    </row>
    <row r="1482" spans="1:8" s="207" customFormat="1" ht="15.75">
      <c r="A1482" s="208"/>
      <c r="B1482" s="1383"/>
      <c r="C1482" s="1383"/>
      <c r="D1482" s="1391"/>
      <c r="E1482" s="1383"/>
      <c r="F1482" s="992"/>
      <c r="G1482" s="992"/>
      <c r="H1482" s="1383"/>
    </row>
    <row r="1483" spans="1:8" s="207" customFormat="1" ht="15.75">
      <c r="A1483" s="208"/>
      <c r="B1483" s="1383"/>
      <c r="C1483" s="1383"/>
      <c r="D1483" s="1391"/>
      <c r="E1483" s="1383"/>
      <c r="F1483" s="992"/>
      <c r="G1483" s="992"/>
      <c r="H1483" s="1383"/>
    </row>
    <row r="1484" spans="1:8" s="207" customFormat="1" ht="15.75">
      <c r="A1484" s="208"/>
      <c r="B1484" s="1383"/>
      <c r="C1484" s="1383"/>
      <c r="D1484" s="1391"/>
      <c r="E1484" s="1383"/>
      <c r="F1484" s="992"/>
      <c r="G1484" s="992"/>
      <c r="H1484" s="1383"/>
    </row>
    <row r="1485" spans="1:8" s="207" customFormat="1" ht="15.75">
      <c r="A1485" s="1381"/>
      <c r="B1485" s="1383"/>
      <c r="C1485" s="1383"/>
      <c r="D1485" s="1391"/>
      <c r="E1485" s="1383"/>
      <c r="F1485" s="992"/>
      <c r="G1485" s="992"/>
      <c r="H1485" s="1383"/>
    </row>
    <row r="1486" spans="1:8" s="207" customFormat="1" ht="15.75">
      <c r="A1486" s="1381"/>
      <c r="B1486" s="1383"/>
      <c r="C1486" s="1383"/>
      <c r="D1486" s="1391"/>
      <c r="E1486" s="1383"/>
      <c r="F1486" s="992"/>
      <c r="G1486" s="992"/>
      <c r="H1486" s="1383"/>
    </row>
    <row r="1487" spans="1:8" s="207" customFormat="1" ht="15.75">
      <c r="A1487" s="208"/>
      <c r="B1487" s="1383"/>
      <c r="C1487" s="1383"/>
      <c r="D1487" s="1391"/>
      <c r="E1487" s="1383"/>
      <c r="F1487" s="992"/>
      <c r="G1487" s="992"/>
      <c r="H1487" s="1383"/>
    </row>
    <row r="1488" spans="1:8" s="207" customFormat="1" ht="15.75">
      <c r="A1488" s="208"/>
      <c r="B1488" s="1383"/>
      <c r="C1488" s="1383"/>
      <c r="D1488" s="1391"/>
      <c r="E1488" s="1383"/>
      <c r="F1488" s="992"/>
      <c r="G1488" s="992"/>
      <c r="H1488" s="1383"/>
    </row>
    <row r="1489" spans="1:8" s="207" customFormat="1" ht="15.75">
      <c r="A1489" s="208"/>
      <c r="B1489" s="1383"/>
      <c r="C1489" s="1383"/>
      <c r="D1489" s="1391"/>
      <c r="E1489" s="1383"/>
      <c r="F1489" s="992"/>
      <c r="G1489" s="992"/>
      <c r="H1489" s="1383"/>
    </row>
    <row r="1490" spans="1:8" s="207" customFormat="1" ht="15.75">
      <c r="A1490" s="208"/>
      <c r="B1490" s="1383"/>
      <c r="C1490" s="1383"/>
      <c r="D1490" s="1391"/>
      <c r="E1490" s="1383"/>
      <c r="F1490" s="992"/>
      <c r="G1490" s="992"/>
      <c r="H1490" s="1383"/>
    </row>
    <row r="1491" spans="1:8" s="207" customFormat="1" ht="15.75">
      <c r="A1491" s="208"/>
      <c r="B1491" s="1383"/>
      <c r="C1491" s="1383"/>
      <c r="D1491" s="1391"/>
      <c r="E1491" s="1383"/>
      <c r="F1491" s="992"/>
      <c r="G1491" s="992"/>
      <c r="H1491" s="1383"/>
    </row>
    <row r="1492" spans="1:8" s="207" customFormat="1" ht="15.75">
      <c r="A1492" s="208"/>
      <c r="B1492" s="1383"/>
      <c r="C1492" s="1383"/>
      <c r="D1492" s="1391"/>
      <c r="E1492" s="1383"/>
      <c r="F1492" s="992"/>
      <c r="G1492" s="992"/>
      <c r="H1492" s="1383"/>
    </row>
    <row r="1493" spans="1:8" s="207" customFormat="1" ht="15.75">
      <c r="A1493" s="208"/>
      <c r="B1493" s="1383"/>
      <c r="C1493" s="1383"/>
      <c r="D1493" s="1391"/>
      <c r="E1493" s="1383"/>
      <c r="F1493" s="992"/>
      <c r="G1493" s="992"/>
      <c r="H1493" s="1383"/>
    </row>
    <row r="1494" spans="1:8" s="207" customFormat="1" ht="15.75">
      <c r="A1494" s="208"/>
      <c r="B1494" s="1383"/>
      <c r="C1494" s="1383"/>
      <c r="D1494" s="1391"/>
      <c r="E1494" s="1383"/>
      <c r="F1494" s="992"/>
      <c r="G1494" s="992"/>
      <c r="H1494" s="1383"/>
    </row>
    <row r="1495" spans="1:8" s="207" customFormat="1" ht="15.75">
      <c r="A1495" s="208"/>
      <c r="B1495" s="1383"/>
      <c r="C1495" s="1383"/>
      <c r="D1495" s="1391"/>
      <c r="E1495" s="1383"/>
      <c r="F1495" s="992"/>
      <c r="G1495" s="992"/>
      <c r="H1495" s="1383"/>
    </row>
    <row r="1496" spans="1:8" s="207" customFormat="1" ht="15.75">
      <c r="A1496" s="208"/>
      <c r="B1496" s="1383"/>
      <c r="C1496" s="1383"/>
      <c r="D1496" s="1391"/>
      <c r="E1496" s="1383"/>
      <c r="F1496" s="992"/>
      <c r="G1496" s="992"/>
      <c r="H1496" s="1383"/>
    </row>
    <row r="1497" spans="1:8" s="207" customFormat="1" ht="15.75">
      <c r="A1497" s="208"/>
      <c r="B1497" s="1383"/>
      <c r="C1497" s="1383"/>
      <c r="D1497" s="1391"/>
      <c r="E1497" s="1383"/>
      <c r="F1497" s="992"/>
      <c r="G1497" s="992"/>
      <c r="H1497" s="1383"/>
    </row>
    <row r="1498" spans="1:8" s="207" customFormat="1" ht="15.75">
      <c r="A1498" s="208"/>
      <c r="B1498" s="1383"/>
      <c r="C1498" s="1383"/>
      <c r="D1498" s="1391"/>
      <c r="E1498" s="1383"/>
      <c r="F1498" s="992"/>
      <c r="G1498" s="992"/>
      <c r="H1498" s="1383"/>
    </row>
    <row r="1499" spans="1:8" s="207" customFormat="1" ht="15.75">
      <c r="A1499" s="208"/>
      <c r="B1499" s="1383"/>
      <c r="C1499" s="1383"/>
      <c r="D1499" s="1391"/>
      <c r="E1499" s="1383"/>
      <c r="F1499" s="992"/>
      <c r="G1499" s="992"/>
      <c r="H1499" s="1383"/>
    </row>
    <row r="1500" spans="1:8" s="207" customFormat="1" ht="15.75">
      <c r="A1500" s="208"/>
      <c r="B1500" s="1383"/>
      <c r="C1500" s="1383"/>
      <c r="D1500" s="1391"/>
      <c r="E1500" s="1383"/>
      <c r="F1500" s="992"/>
      <c r="G1500" s="992"/>
      <c r="H1500" s="1383"/>
    </row>
    <row r="1501" spans="1:8" s="207" customFormat="1" ht="15.75">
      <c r="A1501" s="208"/>
      <c r="B1501" s="1383"/>
      <c r="C1501" s="1383"/>
      <c r="D1501" s="1391"/>
      <c r="E1501" s="1383"/>
      <c r="F1501" s="992"/>
      <c r="G1501" s="992"/>
      <c r="H1501" s="1383"/>
    </row>
    <row r="1502" spans="1:8" s="207" customFormat="1" ht="15.75">
      <c r="A1502" s="208"/>
      <c r="B1502" s="1383"/>
      <c r="C1502" s="1383"/>
      <c r="D1502" s="1391"/>
      <c r="E1502" s="1383"/>
      <c r="F1502" s="992"/>
      <c r="G1502" s="992"/>
      <c r="H1502" s="1383"/>
    </row>
    <row r="1503" spans="1:8" s="207" customFormat="1" ht="15.75">
      <c r="A1503" s="208"/>
      <c r="B1503" s="1383"/>
      <c r="C1503" s="1383"/>
      <c r="D1503" s="1391"/>
      <c r="E1503" s="1383"/>
      <c r="F1503" s="992"/>
      <c r="G1503" s="992"/>
      <c r="H1503" s="1383"/>
    </row>
    <row r="1504" spans="1:8" s="207" customFormat="1" ht="15.75">
      <c r="A1504" s="208"/>
      <c r="B1504" s="1383"/>
      <c r="C1504" s="1383"/>
      <c r="D1504" s="1391"/>
      <c r="E1504" s="1383"/>
      <c r="F1504" s="992"/>
      <c r="G1504" s="992"/>
      <c r="H1504" s="1383"/>
    </row>
    <row r="1505" spans="1:8" s="207" customFormat="1" ht="15.75">
      <c r="A1505" s="208"/>
      <c r="B1505" s="1383"/>
      <c r="C1505" s="1383"/>
      <c r="D1505" s="1391"/>
      <c r="E1505" s="1383"/>
      <c r="F1505" s="992"/>
      <c r="G1505" s="992"/>
      <c r="H1505" s="1383"/>
    </row>
    <row r="1506" spans="1:8" s="207" customFormat="1" ht="15.75">
      <c r="A1506" s="208"/>
      <c r="B1506" s="1383"/>
      <c r="C1506" s="1383"/>
      <c r="D1506" s="1391"/>
      <c r="E1506" s="1383"/>
      <c r="F1506" s="992"/>
      <c r="G1506" s="992"/>
      <c r="H1506" s="1383"/>
    </row>
    <row r="1507" spans="1:8" s="207" customFormat="1" ht="15.75">
      <c r="A1507" s="208"/>
      <c r="B1507" s="1383"/>
      <c r="C1507" s="1383"/>
      <c r="D1507" s="1391"/>
      <c r="E1507" s="1383"/>
      <c r="F1507" s="992"/>
      <c r="G1507" s="992"/>
      <c r="H1507" s="1383"/>
    </row>
    <row r="1508" spans="1:8" s="207" customFormat="1" ht="15.75">
      <c r="A1508" s="208"/>
      <c r="B1508" s="1383"/>
      <c r="C1508" s="1383"/>
      <c r="D1508" s="1391"/>
      <c r="E1508" s="1383"/>
      <c r="F1508" s="992"/>
      <c r="G1508" s="992"/>
      <c r="H1508" s="1383"/>
    </row>
    <row r="1509" spans="1:8" s="207" customFormat="1" ht="15.75">
      <c r="A1509" s="208"/>
      <c r="B1509" s="1383"/>
      <c r="C1509" s="1383"/>
      <c r="D1509" s="1391"/>
      <c r="E1509" s="1383"/>
      <c r="F1509" s="992"/>
      <c r="G1509" s="992"/>
      <c r="H1509" s="1383"/>
    </row>
    <row r="1510" spans="1:8" s="207" customFormat="1" ht="15.75">
      <c r="A1510" s="208"/>
      <c r="B1510" s="1383"/>
      <c r="C1510" s="1383"/>
      <c r="D1510" s="1391"/>
      <c r="E1510" s="1383"/>
      <c r="F1510" s="992"/>
      <c r="G1510" s="992"/>
      <c r="H1510" s="1383"/>
    </row>
    <row r="1511" spans="1:8" s="207" customFormat="1" ht="15.75">
      <c r="A1511" s="1381"/>
      <c r="B1511" s="1383"/>
      <c r="C1511" s="1383"/>
      <c r="D1511" s="1391"/>
      <c r="E1511" s="1383"/>
      <c r="F1511" s="992"/>
      <c r="G1511" s="992"/>
      <c r="H1511" s="1383"/>
    </row>
    <row r="1512" spans="1:8" s="207" customFormat="1" ht="15.75">
      <c r="A1512" s="1381"/>
      <c r="B1512" s="1383"/>
      <c r="C1512" s="1383"/>
      <c r="D1512" s="1391"/>
      <c r="E1512" s="1383"/>
      <c r="F1512" s="992"/>
      <c r="G1512" s="992"/>
      <c r="H1512" s="1383"/>
    </row>
    <row r="1513" spans="1:8" s="207" customFormat="1" ht="15.75">
      <c r="A1513" s="1381"/>
      <c r="B1513" s="1383"/>
      <c r="C1513" s="1383"/>
      <c r="D1513" s="1391"/>
      <c r="E1513" s="1383"/>
      <c r="F1513" s="992"/>
      <c r="G1513" s="992"/>
      <c r="H1513" s="1383"/>
    </row>
    <row r="1514" spans="1:8" s="207" customFormat="1" ht="15.75">
      <c r="A1514" s="1381"/>
      <c r="B1514" s="1383"/>
      <c r="C1514" s="1383"/>
      <c r="D1514" s="1391"/>
      <c r="E1514" s="1383"/>
      <c r="F1514" s="992"/>
      <c r="G1514" s="992"/>
      <c r="H1514" s="1383"/>
    </row>
    <row r="1515" spans="1:8" s="207" customFormat="1" ht="15.75">
      <c r="A1515" s="1381"/>
      <c r="B1515" s="1383"/>
      <c r="C1515" s="1383"/>
      <c r="D1515" s="1391"/>
      <c r="E1515" s="1383"/>
      <c r="F1515" s="992"/>
      <c r="G1515" s="992"/>
      <c r="H1515" s="1383"/>
    </row>
    <row r="1516" spans="1:8" s="207" customFormat="1" ht="15.75">
      <c r="A1516" s="1381"/>
      <c r="B1516" s="1383"/>
      <c r="C1516" s="1383"/>
      <c r="D1516" s="1391"/>
      <c r="E1516" s="1383"/>
      <c r="F1516" s="992"/>
      <c r="G1516" s="992"/>
      <c r="H1516" s="1383"/>
    </row>
    <row r="1517" spans="1:8" s="207" customFormat="1" ht="15.75">
      <c r="A1517" s="1381"/>
      <c r="B1517" s="1383"/>
      <c r="C1517" s="1383"/>
      <c r="D1517" s="1391"/>
      <c r="E1517" s="1383"/>
      <c r="F1517" s="992"/>
      <c r="G1517" s="992"/>
      <c r="H1517" s="1383"/>
    </row>
    <row r="1518" spans="1:8" s="207" customFormat="1" ht="15.75">
      <c r="A1518" s="1381"/>
      <c r="B1518" s="1383"/>
      <c r="C1518" s="1383"/>
      <c r="D1518" s="1391"/>
      <c r="E1518" s="1383"/>
      <c r="F1518" s="992"/>
      <c r="G1518" s="992"/>
      <c r="H1518" s="1383"/>
    </row>
    <row r="1519" spans="1:8" s="207" customFormat="1" ht="15.75">
      <c r="A1519" s="1381"/>
      <c r="B1519" s="1383"/>
      <c r="C1519" s="1383"/>
      <c r="D1519" s="1391"/>
      <c r="E1519" s="1383"/>
      <c r="F1519" s="992"/>
      <c r="G1519" s="992"/>
      <c r="H1519" s="1383"/>
    </row>
    <row r="1520" spans="1:8" s="207" customFormat="1" ht="15.75">
      <c r="A1520" s="1381"/>
      <c r="B1520" s="1383"/>
      <c r="C1520" s="1383"/>
      <c r="D1520" s="1391"/>
      <c r="E1520" s="1383"/>
      <c r="F1520" s="992"/>
      <c r="G1520" s="992"/>
      <c r="H1520" s="1383"/>
    </row>
    <row r="1521" spans="1:8" s="207" customFormat="1" ht="15.75">
      <c r="A1521" s="1381"/>
      <c r="B1521" s="1383"/>
      <c r="C1521" s="1383"/>
      <c r="D1521" s="1391"/>
      <c r="E1521" s="1383"/>
      <c r="F1521" s="992"/>
      <c r="G1521" s="992"/>
      <c r="H1521" s="1383"/>
    </row>
    <row r="1522" spans="1:8" s="207" customFormat="1" ht="15.75">
      <c r="A1522" s="1381"/>
      <c r="B1522" s="1383"/>
      <c r="C1522" s="1383"/>
      <c r="D1522" s="1391"/>
      <c r="E1522" s="1383"/>
      <c r="F1522" s="992"/>
      <c r="G1522" s="992"/>
      <c r="H1522" s="1383"/>
    </row>
    <row r="1523" spans="1:8" s="207" customFormat="1" ht="15.75">
      <c r="A1523" s="1381"/>
      <c r="B1523" s="1383"/>
      <c r="C1523" s="1383"/>
      <c r="D1523" s="1391"/>
      <c r="E1523" s="1383"/>
      <c r="F1523" s="992"/>
      <c r="G1523" s="992"/>
      <c r="H1523" s="1383"/>
    </row>
    <row r="1524" spans="1:8" s="207" customFormat="1" ht="15.75">
      <c r="A1524" s="1381"/>
      <c r="B1524" s="1383"/>
      <c r="C1524" s="1383"/>
      <c r="D1524" s="1391"/>
      <c r="E1524" s="1383"/>
      <c r="F1524" s="992"/>
      <c r="G1524" s="992"/>
      <c r="H1524" s="1383"/>
    </row>
    <row r="1525" spans="1:8" s="207" customFormat="1" ht="15.75">
      <c r="A1525" s="1381"/>
      <c r="B1525" s="1383"/>
      <c r="C1525" s="1383"/>
      <c r="D1525" s="1391"/>
      <c r="E1525" s="1383"/>
      <c r="F1525" s="992"/>
      <c r="G1525" s="992"/>
      <c r="H1525" s="1383"/>
    </row>
    <row r="1526" spans="1:8" s="207" customFormat="1" ht="15.75">
      <c r="A1526" s="1381"/>
      <c r="B1526" s="1383"/>
      <c r="C1526" s="1383"/>
      <c r="D1526" s="1391"/>
      <c r="E1526" s="1383"/>
      <c r="F1526" s="992"/>
      <c r="G1526" s="992"/>
      <c r="H1526" s="1383"/>
    </row>
    <row r="1527" spans="1:8" s="207" customFormat="1" ht="15.75">
      <c r="A1527" s="1381"/>
      <c r="B1527" s="1383"/>
      <c r="C1527" s="1383"/>
      <c r="D1527" s="1391"/>
      <c r="E1527" s="1383"/>
      <c r="F1527" s="992"/>
      <c r="G1527" s="992"/>
      <c r="H1527" s="1383"/>
    </row>
    <row r="1528" spans="1:8" s="207" customFormat="1" ht="15.75">
      <c r="A1528" s="1381"/>
      <c r="B1528" s="1383"/>
      <c r="C1528" s="1383"/>
      <c r="D1528" s="1391"/>
      <c r="E1528" s="1383"/>
      <c r="F1528" s="992"/>
      <c r="G1528" s="992"/>
      <c r="H1528" s="1383"/>
    </row>
    <row r="1529" spans="1:8" s="207" customFormat="1" ht="15.75">
      <c r="A1529" s="208"/>
      <c r="B1529" s="1383"/>
      <c r="C1529" s="1383"/>
      <c r="D1529" s="1391"/>
      <c r="E1529" s="1383"/>
      <c r="F1529" s="992"/>
      <c r="G1529" s="992"/>
      <c r="H1529" s="1383"/>
    </row>
    <row r="1530" spans="1:8" s="207" customFormat="1" ht="15.75">
      <c r="A1530" s="208"/>
      <c r="B1530" s="1383"/>
      <c r="C1530" s="1383"/>
      <c r="D1530" s="1391"/>
      <c r="E1530" s="1383"/>
      <c r="F1530" s="992"/>
      <c r="G1530" s="992"/>
      <c r="H1530" s="1383"/>
    </row>
    <row r="1531" spans="1:8" s="207" customFormat="1" ht="15.75">
      <c r="A1531" s="1381"/>
      <c r="B1531" s="1383"/>
      <c r="C1531" s="1383"/>
      <c r="D1531" s="1391"/>
      <c r="E1531" s="1383"/>
      <c r="F1531" s="992"/>
      <c r="G1531" s="992"/>
      <c r="H1531" s="1383"/>
    </row>
    <row r="1532" spans="1:8" s="207" customFormat="1" ht="15.75">
      <c r="A1532" s="208"/>
      <c r="B1532" s="1383"/>
      <c r="C1532" s="1383"/>
      <c r="D1532" s="1391"/>
      <c r="E1532" s="1383"/>
      <c r="F1532" s="992"/>
      <c r="G1532" s="992"/>
      <c r="H1532" s="1383"/>
    </row>
    <row r="1533" spans="1:8" s="207" customFormat="1" ht="15.75">
      <c r="A1533" s="208"/>
      <c r="B1533" s="1383"/>
      <c r="C1533" s="1383"/>
      <c r="D1533" s="1391"/>
      <c r="E1533" s="1383"/>
      <c r="F1533" s="992"/>
      <c r="G1533" s="992"/>
      <c r="H1533" s="1383"/>
    </row>
    <row r="1534" spans="1:8" s="207" customFormat="1" ht="15.75">
      <c r="A1534" s="208"/>
      <c r="B1534" s="1383"/>
      <c r="C1534" s="1383"/>
      <c r="D1534" s="1391"/>
      <c r="E1534" s="1383"/>
      <c r="F1534" s="992"/>
      <c r="G1534" s="992"/>
      <c r="H1534" s="1383"/>
    </row>
    <row r="1535" spans="1:8" s="207" customFormat="1" ht="15.75">
      <c r="A1535" s="208"/>
      <c r="B1535" s="1383"/>
      <c r="C1535" s="1383"/>
      <c r="D1535" s="1391"/>
      <c r="E1535" s="1383"/>
      <c r="F1535" s="992"/>
      <c r="G1535" s="992"/>
      <c r="H1535" s="1383"/>
    </row>
    <row r="1536" spans="1:8" s="207" customFormat="1" ht="15.75">
      <c r="A1536" s="208"/>
      <c r="B1536" s="1383"/>
      <c r="C1536" s="1383"/>
      <c r="D1536" s="1391"/>
      <c r="E1536" s="1383"/>
      <c r="F1536" s="992"/>
      <c r="G1536" s="992"/>
      <c r="H1536" s="1383"/>
    </row>
    <row r="1537" spans="1:8" s="207" customFormat="1" ht="15.75">
      <c r="A1537" s="208"/>
      <c r="B1537" s="1383"/>
      <c r="C1537" s="1383"/>
      <c r="D1537" s="1391"/>
      <c r="E1537" s="1383"/>
      <c r="F1537" s="992"/>
      <c r="G1537" s="992"/>
      <c r="H1537" s="1383"/>
    </row>
    <row r="1538" spans="1:8" s="207" customFormat="1" ht="15.75">
      <c r="A1538" s="208"/>
      <c r="B1538" s="1383"/>
      <c r="C1538" s="1383"/>
      <c r="D1538" s="1391"/>
      <c r="E1538" s="1383"/>
      <c r="F1538" s="992"/>
      <c r="G1538" s="992"/>
      <c r="H1538" s="1383"/>
    </row>
    <row r="1539" spans="1:8" s="207" customFormat="1" ht="15.75">
      <c r="A1539" s="208"/>
      <c r="B1539" s="1383"/>
      <c r="C1539" s="1383"/>
      <c r="D1539" s="1391"/>
      <c r="E1539" s="1383"/>
      <c r="F1539" s="992"/>
      <c r="G1539" s="992"/>
      <c r="H1539" s="1383"/>
    </row>
    <row r="1540" spans="1:8" s="207" customFormat="1" ht="15.75">
      <c r="A1540" s="208"/>
      <c r="B1540" s="1383"/>
      <c r="C1540" s="1383"/>
      <c r="D1540" s="1391"/>
      <c r="E1540" s="1383"/>
      <c r="F1540" s="992"/>
      <c r="G1540" s="992"/>
      <c r="H1540" s="1383"/>
    </row>
    <row r="1541" spans="1:8" s="207" customFormat="1" ht="15.75">
      <c r="A1541" s="208"/>
      <c r="B1541" s="1383"/>
      <c r="C1541" s="1383"/>
      <c r="D1541" s="1391"/>
      <c r="E1541" s="1383"/>
      <c r="F1541" s="992"/>
      <c r="G1541" s="992"/>
      <c r="H1541" s="1383"/>
    </row>
    <row r="1542" spans="1:8" s="207" customFormat="1" ht="15.75">
      <c r="A1542" s="208"/>
      <c r="B1542" s="1383"/>
      <c r="C1542" s="1383"/>
      <c r="D1542" s="1391"/>
      <c r="E1542" s="1383"/>
      <c r="F1542" s="992"/>
      <c r="G1542" s="992"/>
      <c r="H1542" s="1383"/>
    </row>
    <row r="1543" spans="1:8" s="207" customFormat="1" ht="15.75">
      <c r="A1543" s="208"/>
      <c r="B1543" s="1383"/>
      <c r="C1543" s="1383"/>
      <c r="D1543" s="1391"/>
      <c r="E1543" s="1383"/>
      <c r="F1543" s="992"/>
      <c r="G1543" s="992"/>
      <c r="H1543" s="1383"/>
    </row>
    <row r="1544" spans="1:8" s="207" customFormat="1" ht="15.75">
      <c r="A1544" s="208"/>
      <c r="B1544" s="1383"/>
      <c r="C1544" s="1383"/>
      <c r="D1544" s="1391"/>
      <c r="E1544" s="1383"/>
      <c r="F1544" s="992"/>
      <c r="G1544" s="992"/>
      <c r="H1544" s="1383"/>
    </row>
    <row r="1545" spans="1:8" s="207" customFormat="1" ht="15.75">
      <c r="A1545" s="208"/>
      <c r="B1545" s="1383"/>
      <c r="C1545" s="1383"/>
      <c r="D1545" s="1391"/>
      <c r="E1545" s="1383"/>
      <c r="F1545" s="992"/>
      <c r="G1545" s="992"/>
      <c r="H1545" s="1383"/>
    </row>
    <row r="1546" spans="1:8" s="207" customFormat="1" ht="15.75">
      <c r="A1546" s="208"/>
      <c r="B1546" s="1383"/>
      <c r="C1546" s="1383"/>
      <c r="D1546" s="1391"/>
      <c r="E1546" s="1383"/>
      <c r="F1546" s="992"/>
      <c r="G1546" s="992"/>
      <c r="H1546" s="1383"/>
    </row>
    <row r="1547" spans="1:8" s="207" customFormat="1" ht="15.75">
      <c r="A1547" s="208"/>
      <c r="B1547" s="1383"/>
      <c r="C1547" s="1383"/>
      <c r="D1547" s="1391"/>
      <c r="E1547" s="1383"/>
      <c r="F1547" s="992"/>
      <c r="G1547" s="992"/>
      <c r="H1547" s="1383"/>
    </row>
    <row r="1548" spans="1:8" s="207" customFormat="1" ht="15.75">
      <c r="A1548" s="208"/>
      <c r="B1548" s="1383"/>
      <c r="C1548" s="1383"/>
      <c r="D1548" s="1391"/>
      <c r="E1548" s="1383"/>
      <c r="F1548" s="992"/>
      <c r="G1548" s="992"/>
      <c r="H1548" s="1383"/>
    </row>
    <row r="1549" spans="1:8" s="207" customFormat="1" ht="15.75">
      <c r="A1549" s="208"/>
      <c r="B1549" s="1383"/>
      <c r="C1549" s="1383"/>
      <c r="D1549" s="1391"/>
      <c r="E1549" s="1383"/>
      <c r="F1549" s="992"/>
      <c r="G1549" s="992"/>
      <c r="H1549" s="1383"/>
    </row>
    <row r="1550" spans="1:8" s="207" customFormat="1" ht="15.75">
      <c r="A1550" s="208"/>
      <c r="B1550" s="1383"/>
      <c r="C1550" s="1383"/>
      <c r="D1550" s="1391"/>
      <c r="E1550" s="1383"/>
      <c r="F1550" s="992"/>
      <c r="G1550" s="992"/>
      <c r="H1550" s="1383"/>
    </row>
    <row r="1551" spans="1:8" s="207" customFormat="1" ht="15.75">
      <c r="A1551" s="1381"/>
      <c r="B1551" s="1383"/>
      <c r="C1551" s="1383"/>
      <c r="D1551" s="1391"/>
      <c r="E1551" s="1383"/>
      <c r="F1551" s="992"/>
      <c r="G1551" s="992"/>
      <c r="H1551" s="1383"/>
    </row>
    <row r="1552" spans="1:8" s="207" customFormat="1" ht="15.75">
      <c r="A1552" s="1381"/>
      <c r="B1552" s="1383"/>
      <c r="C1552" s="1383"/>
      <c r="D1552" s="1391"/>
      <c r="E1552" s="1383"/>
      <c r="F1552" s="992"/>
      <c r="G1552" s="992"/>
      <c r="H1552" s="1383"/>
    </row>
    <row r="1553" spans="1:8" s="207" customFormat="1" ht="15.75">
      <c r="A1553" s="1381"/>
      <c r="B1553" s="1383"/>
      <c r="C1553" s="1383"/>
      <c r="D1553" s="1391"/>
      <c r="E1553" s="1383"/>
      <c r="F1553" s="992"/>
      <c r="G1553" s="992"/>
      <c r="H1553" s="1383"/>
    </row>
    <row r="1554" spans="1:8" s="207" customFormat="1" ht="15.75">
      <c r="A1554" s="208"/>
      <c r="B1554" s="1383"/>
      <c r="C1554" s="1383"/>
      <c r="D1554" s="1391"/>
      <c r="E1554" s="1383"/>
      <c r="F1554" s="992"/>
      <c r="G1554" s="992"/>
      <c r="H1554" s="1383"/>
    </row>
    <row r="1555" spans="1:8" ht="15.75">
      <c r="A1555" s="1381"/>
      <c r="B1555" s="1383"/>
      <c r="C1555" s="1383"/>
      <c r="D1555" s="1391"/>
      <c r="E1555" s="1383"/>
      <c r="F1555" s="992"/>
      <c r="G1555" s="992"/>
      <c r="H1555" s="1383"/>
    </row>
    <row r="1556" spans="1:8" ht="15.75">
      <c r="A1556" s="208"/>
      <c r="B1556" s="1383"/>
      <c r="C1556" s="1383"/>
      <c r="D1556" s="1391"/>
      <c r="E1556" s="1383"/>
      <c r="F1556" s="992"/>
      <c r="G1556" s="992"/>
      <c r="H1556" s="1383"/>
    </row>
    <row r="1557" spans="1:8" ht="15.75">
      <c r="A1557" s="208"/>
      <c r="B1557" s="1383"/>
      <c r="C1557" s="1383"/>
      <c r="D1557" s="1391"/>
      <c r="E1557" s="1383"/>
      <c r="F1557" s="992"/>
      <c r="G1557" s="992"/>
      <c r="H1557" s="1383"/>
    </row>
    <row r="1558" spans="1:8" ht="15.75">
      <c r="A1558" s="208"/>
      <c r="B1558" s="1383"/>
      <c r="C1558" s="1383"/>
      <c r="D1558" s="1391"/>
      <c r="E1558" s="1383"/>
      <c r="F1558" s="992"/>
      <c r="G1558" s="992"/>
      <c r="H1558" s="1383"/>
    </row>
    <row r="1559" spans="1:8" ht="15.75">
      <c r="A1559" s="1381"/>
      <c r="B1559" s="1383"/>
      <c r="C1559" s="1383"/>
      <c r="D1559" s="1391"/>
      <c r="E1559" s="1383"/>
      <c r="F1559" s="992"/>
      <c r="G1559" s="992"/>
      <c r="H1559" s="1383"/>
    </row>
    <row r="1560" spans="1:8" ht="15.75">
      <c r="A1560" s="208"/>
      <c r="B1560" s="1383"/>
      <c r="C1560" s="1383"/>
      <c r="D1560" s="1391"/>
      <c r="E1560" s="1383"/>
      <c r="F1560" s="992"/>
      <c r="G1560" s="992"/>
      <c r="H1560" s="1383"/>
    </row>
    <row r="1561" spans="1:8" ht="15.75">
      <c r="A1561" s="1381"/>
      <c r="B1561" s="1383"/>
      <c r="C1561" s="1383"/>
      <c r="D1561" s="1391"/>
      <c r="E1561" s="1383"/>
      <c r="F1561" s="992"/>
      <c r="G1561" s="992"/>
      <c r="H1561" s="1383"/>
    </row>
  </sheetData>
  <mergeCells count="4">
    <mergeCell ref="B2:F2"/>
    <mergeCell ref="B275:E275"/>
    <mergeCell ref="E294:F294"/>
    <mergeCell ref="E295:G295"/>
  </mergeCells>
  <pageMargins left="0.70866141732283472" right="0.70866141732283472" top="0.74803149606299213" bottom="0.74803149606299213" header="0.31496062992125984" footer="0.31496062992125984"/>
  <pageSetup paperSize="9" scale="85" fitToHeight="0" orientation="portrait" r:id="rId1"/>
  <headerFooter>
    <oddHeader>&amp;L&amp;"Arial,Regular"&amp;9TECHCON PLAN d.o.o., Demetrova 4, Rijeka
GRAĐEVINA: REKONSTRUKCIJA DJEČJEG VRTIĆA "GROBNIČKI TIĆI" PODHUM NA K.Č. 420 K.O. PODHUM&amp;R&amp;"Arial,Regular"&amp;9
BROJ PROJEKTA: 005-22</oddHeader>
    <oddFooter>&amp;L&amp;"Arial,Regular"&amp;9RIJEKA, TRAVANJ 2022.&amp;R&amp;"Arial,Regular"&amp;9&amp;P</oddFooter>
  </headerFooter>
  <rowBreaks count="6" manualBreakCount="6">
    <brk id="33" max="16383" man="1"/>
    <brk id="58" max="16383" man="1"/>
    <brk id="114" max="16383" man="1"/>
    <brk id="148" max="16383" man="1"/>
    <brk id="259" max="7" man="1"/>
    <brk id="272"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824EA-3ABB-4684-BC63-AAF3D3152F93}">
  <sheetPr>
    <pageSetUpPr fitToPage="1"/>
  </sheetPr>
  <dimension ref="A1:IV479"/>
  <sheetViews>
    <sheetView view="pageLayout" topLeftCell="A470" zoomScaleNormal="80" zoomScaleSheetLayoutView="50" workbookViewId="0">
      <selection activeCell="F492" sqref="F492"/>
    </sheetView>
  </sheetViews>
  <sheetFormatPr defaultColWidth="9.140625" defaultRowHeight="12.75"/>
  <cols>
    <col min="1" max="1" width="7.140625" style="268" customWidth="1"/>
    <col min="2" max="2" width="46.5703125" style="268" customWidth="1"/>
    <col min="3" max="3" width="8.140625" style="268" customWidth="1"/>
    <col min="4" max="4" width="7.42578125" style="268" customWidth="1"/>
    <col min="5" max="5" width="11.28515625" style="269" customWidth="1"/>
    <col min="6" max="6" width="13.42578125" style="268" customWidth="1"/>
    <col min="7" max="16384" width="9.140625" style="268"/>
  </cols>
  <sheetData>
    <row r="1" spans="1:6">
      <c r="A1" s="335"/>
      <c r="B1" s="1236"/>
      <c r="C1" s="1236"/>
      <c r="D1" s="1236"/>
      <c r="E1" s="1236"/>
      <c r="F1" s="1236"/>
    </row>
    <row r="2" spans="1:6">
      <c r="A2" s="335"/>
      <c r="B2" s="1236"/>
      <c r="C2" s="1236"/>
      <c r="D2" s="1236"/>
      <c r="E2" s="1236"/>
      <c r="F2" s="1236"/>
    </row>
    <row r="3" spans="1:6">
      <c r="A3" s="335"/>
      <c r="B3" s="1236"/>
      <c r="C3" s="1236"/>
      <c r="D3" s="1236"/>
      <c r="E3" s="1236"/>
      <c r="F3" s="1236"/>
    </row>
    <row r="4" spans="1:6" ht="17.25" customHeight="1">
      <c r="A4" s="335"/>
      <c r="B4" s="1237" t="s">
        <v>240</v>
      </c>
      <c r="C4" s="1237"/>
      <c r="D4" s="1237"/>
      <c r="E4" s="1237"/>
      <c r="F4" s="1237"/>
    </row>
    <row r="5" spans="1:6" ht="15" customHeight="1">
      <c r="A5" s="335"/>
      <c r="B5" s="485" t="s">
        <v>241</v>
      </c>
      <c r="C5" s="483"/>
      <c r="D5" s="483"/>
      <c r="E5" s="484"/>
      <c r="F5" s="483"/>
    </row>
    <row r="6" spans="1:6">
      <c r="A6" s="335"/>
      <c r="B6" s="1238" t="s">
        <v>242</v>
      </c>
      <c r="C6" s="1238"/>
      <c r="D6" s="1238"/>
      <c r="E6" s="1238"/>
      <c r="F6" s="1238"/>
    </row>
    <row r="7" spans="1:6">
      <c r="A7" s="335"/>
      <c r="B7" s="1238" t="s">
        <v>243</v>
      </c>
      <c r="C7" s="1238"/>
      <c r="D7" s="1238"/>
      <c r="E7" s="1238"/>
      <c r="F7" s="1238"/>
    </row>
    <row r="8" spans="1:6">
      <c r="A8" s="335"/>
      <c r="B8" s="1238" t="s">
        <v>244</v>
      </c>
      <c r="C8" s="1238"/>
      <c r="D8" s="1238"/>
      <c r="E8" s="1238"/>
      <c r="F8" s="1238"/>
    </row>
    <row r="9" spans="1:6">
      <c r="A9" s="335"/>
      <c r="B9" s="481" t="s">
        <v>245</v>
      </c>
      <c r="C9" s="481"/>
      <c r="D9" s="481"/>
      <c r="E9" s="482"/>
      <c r="F9" s="481"/>
    </row>
    <row r="10" spans="1:6">
      <c r="A10" s="335"/>
      <c r="B10" s="1238" t="s">
        <v>246</v>
      </c>
      <c r="C10" s="1238"/>
      <c r="D10" s="1238"/>
      <c r="E10" s="1238"/>
      <c r="F10" s="1238"/>
    </row>
    <row r="11" spans="1:6">
      <c r="A11" s="335"/>
      <c r="B11" s="1238" t="s">
        <v>247</v>
      </c>
      <c r="C11" s="1238"/>
      <c r="D11" s="1238"/>
      <c r="E11" s="1238"/>
      <c r="F11" s="1238"/>
    </row>
    <row r="12" spans="1:6">
      <c r="A12" s="335"/>
      <c r="B12" s="1236"/>
      <c r="C12" s="1236"/>
      <c r="D12" s="1236"/>
      <c r="E12" s="1236"/>
      <c r="F12" s="1236"/>
    </row>
    <row r="13" spans="1:6">
      <c r="A13" s="335"/>
      <c r="B13" s="1239" t="s">
        <v>248</v>
      </c>
      <c r="C13" s="1239"/>
      <c r="D13" s="1239"/>
      <c r="E13" s="1239"/>
      <c r="F13" s="1239"/>
    </row>
    <row r="14" spans="1:6" ht="35.25" customHeight="1">
      <c r="A14" s="335"/>
      <c r="B14" s="1240" t="s">
        <v>1161</v>
      </c>
      <c r="C14" s="1241"/>
      <c r="D14" s="1241"/>
      <c r="E14" s="1241"/>
      <c r="F14" s="1241"/>
    </row>
    <row r="15" spans="1:6">
      <c r="A15" s="335"/>
      <c r="B15" s="1236"/>
      <c r="C15" s="1236"/>
      <c r="D15" s="1236"/>
      <c r="E15" s="1236"/>
      <c r="F15" s="1236"/>
    </row>
    <row r="16" spans="1:6">
      <c r="A16" s="335"/>
      <c r="B16" s="1239" t="s">
        <v>249</v>
      </c>
      <c r="C16" s="1239"/>
      <c r="D16" s="1239"/>
      <c r="E16" s="1239"/>
      <c r="F16" s="1239"/>
    </row>
    <row r="17" spans="1:6" ht="35.25" customHeight="1">
      <c r="A17" s="335"/>
      <c r="B17" s="1240" t="s">
        <v>1160</v>
      </c>
      <c r="C17" s="1241"/>
      <c r="D17" s="1241"/>
      <c r="E17" s="1241"/>
      <c r="F17" s="1241"/>
    </row>
    <row r="18" spans="1:6">
      <c r="A18" s="335"/>
      <c r="B18" s="1241"/>
      <c r="C18" s="1241"/>
      <c r="D18" s="1241"/>
      <c r="E18" s="1241"/>
      <c r="F18" s="1241"/>
    </row>
    <row r="19" spans="1:6">
      <c r="A19" s="335"/>
      <c r="B19" s="1239" t="s">
        <v>250</v>
      </c>
      <c r="C19" s="1239"/>
      <c r="D19" s="1239"/>
      <c r="E19" s="1239"/>
      <c r="F19" s="1239"/>
    </row>
    <row r="20" spans="1:6">
      <c r="A20" s="335"/>
      <c r="B20" s="1240" t="s">
        <v>1159</v>
      </c>
      <c r="C20" s="1241"/>
      <c r="D20" s="1241"/>
      <c r="E20" s="1241"/>
      <c r="F20" s="1241"/>
    </row>
    <row r="21" spans="1:6">
      <c r="A21" s="335"/>
      <c r="B21" s="479"/>
      <c r="C21" s="479"/>
      <c r="D21" s="479"/>
      <c r="E21" s="480"/>
      <c r="F21" s="479"/>
    </row>
    <row r="22" spans="1:6">
      <c r="A22" s="335"/>
      <c r="B22" s="1239" t="s">
        <v>251</v>
      </c>
      <c r="C22" s="1239"/>
      <c r="D22" s="1239"/>
      <c r="E22" s="1239"/>
      <c r="F22" s="1239"/>
    </row>
    <row r="23" spans="1:6">
      <c r="A23" s="335"/>
      <c r="B23" s="1242" t="s">
        <v>1675</v>
      </c>
      <c r="C23" s="1242"/>
      <c r="D23" s="1242"/>
      <c r="E23" s="1242"/>
      <c r="F23" s="1242"/>
    </row>
    <row r="24" spans="1:6">
      <c r="A24" s="335"/>
      <c r="B24" s="1243"/>
      <c r="C24" s="1243"/>
      <c r="D24" s="1243"/>
      <c r="E24" s="1243"/>
      <c r="F24" s="1243"/>
    </row>
    <row r="25" spans="1:6">
      <c r="A25" s="335"/>
      <c r="B25" s="1239" t="s">
        <v>1158</v>
      </c>
      <c r="C25" s="1239"/>
      <c r="D25" s="1239"/>
      <c r="E25" s="1239"/>
      <c r="F25" s="1239"/>
    </row>
    <row r="26" spans="1:6">
      <c r="A26" s="335"/>
      <c r="B26" s="1245" t="s">
        <v>1824</v>
      </c>
      <c r="C26" s="1242"/>
      <c r="D26" s="1242"/>
      <c r="E26" s="1242"/>
      <c r="F26" s="1242"/>
    </row>
    <row r="27" spans="1:6">
      <c r="A27" s="335"/>
      <c r="B27" s="1246"/>
      <c r="C27" s="1246"/>
      <c r="D27" s="1246"/>
      <c r="E27" s="1246"/>
      <c r="F27" s="1246"/>
    </row>
    <row r="28" spans="1:6" ht="15.75">
      <c r="A28" s="335"/>
      <c r="B28" s="1247" t="s">
        <v>1157</v>
      </c>
      <c r="C28" s="1247"/>
      <c r="D28" s="1247"/>
      <c r="E28" s="1247"/>
      <c r="F28" s="1247"/>
    </row>
    <row r="29" spans="1:6">
      <c r="A29" s="335"/>
      <c r="B29" s="1244" t="s">
        <v>1156</v>
      </c>
      <c r="C29" s="1244"/>
      <c r="D29" s="1244"/>
      <c r="E29" s="1244"/>
      <c r="F29" s="1244"/>
    </row>
    <row r="30" spans="1:6">
      <c r="A30" s="335"/>
      <c r="B30" s="1248"/>
      <c r="C30" s="1248"/>
      <c r="D30" s="1248"/>
      <c r="E30" s="1248"/>
      <c r="F30" s="1248"/>
    </row>
    <row r="31" spans="1:6">
      <c r="A31" s="335"/>
      <c r="B31" s="1244"/>
      <c r="C31" s="1244"/>
      <c r="D31" s="1244"/>
      <c r="E31" s="1244"/>
      <c r="F31" s="1244"/>
    </row>
    <row r="32" spans="1:6">
      <c r="A32" s="335"/>
      <c r="B32" s="1239"/>
      <c r="C32" s="1239"/>
      <c r="D32" s="1239"/>
      <c r="E32" s="1239"/>
      <c r="F32" s="1239"/>
    </row>
    <row r="33" spans="1:6">
      <c r="A33" s="335"/>
      <c r="B33" s="477"/>
      <c r="C33" s="477"/>
      <c r="D33" s="477"/>
      <c r="E33" s="478"/>
      <c r="F33" s="477"/>
    </row>
    <row r="34" spans="1:6">
      <c r="A34" s="335"/>
      <c r="B34" s="477"/>
      <c r="C34" s="477"/>
      <c r="D34" s="477"/>
      <c r="E34" s="478"/>
      <c r="F34" s="477"/>
    </row>
    <row r="35" spans="1:6">
      <c r="A35" s="335"/>
      <c r="B35" s="477"/>
      <c r="C35" s="477"/>
      <c r="D35" s="477"/>
      <c r="E35" s="478"/>
      <c r="F35" s="477"/>
    </row>
    <row r="36" spans="1:6">
      <c r="A36" s="335"/>
      <c r="B36" s="477"/>
      <c r="C36" s="477"/>
      <c r="D36" s="477"/>
      <c r="E36" s="478"/>
      <c r="F36" s="477"/>
    </row>
    <row r="37" spans="1:6">
      <c r="A37" s="335"/>
      <c r="B37" s="1239"/>
      <c r="C37" s="1239"/>
      <c r="D37" s="1239"/>
      <c r="E37" s="1239"/>
      <c r="F37" s="1239"/>
    </row>
    <row r="38" spans="1:6">
      <c r="A38" s="335"/>
      <c r="B38" s="1246"/>
      <c r="C38" s="1246"/>
      <c r="D38" s="1246"/>
      <c r="E38" s="1246"/>
      <c r="F38" s="1246"/>
    </row>
    <row r="39" spans="1:6">
      <c r="A39" s="335"/>
      <c r="B39" s="1246"/>
      <c r="C39" s="1246"/>
      <c r="D39" s="1246"/>
      <c r="E39" s="1246"/>
      <c r="F39" s="1246"/>
    </row>
    <row r="40" spans="1:6">
      <c r="A40" s="335"/>
      <c r="B40" s="1239" t="s">
        <v>252</v>
      </c>
      <c r="C40" s="1239"/>
      <c r="D40" s="1239"/>
      <c r="E40" s="1239"/>
      <c r="F40" s="1239"/>
    </row>
    <row r="41" spans="1:6">
      <c r="A41" s="335"/>
      <c r="B41" s="1239" t="s">
        <v>253</v>
      </c>
      <c r="C41" s="1239"/>
      <c r="D41" s="1239"/>
      <c r="E41" s="1239"/>
      <c r="F41" s="1239"/>
    </row>
    <row r="42" spans="1:6">
      <c r="A42" s="335"/>
      <c r="B42" s="1246"/>
      <c r="C42" s="1246"/>
      <c r="D42" s="1246"/>
      <c r="E42" s="1246"/>
      <c r="F42" s="1246"/>
    </row>
    <row r="43" spans="1:6">
      <c r="A43" s="335"/>
      <c r="B43" s="1239" t="s">
        <v>254</v>
      </c>
      <c r="C43" s="1239"/>
      <c r="D43" s="1239"/>
      <c r="E43" s="1239"/>
      <c r="F43" s="1239"/>
    </row>
    <row r="44" spans="1:6">
      <c r="A44" s="335"/>
      <c r="B44" s="1239" t="s">
        <v>253</v>
      </c>
      <c r="C44" s="1239"/>
      <c r="D44" s="1239"/>
      <c r="E44" s="1239"/>
      <c r="F44" s="1239"/>
    </row>
    <row r="45" spans="1:6">
      <c r="A45" s="335"/>
      <c r="B45" s="1246"/>
      <c r="C45" s="1246"/>
      <c r="D45" s="1246"/>
      <c r="E45" s="1246"/>
      <c r="F45" s="1246"/>
    </row>
    <row r="46" spans="1:6">
      <c r="B46" s="1239" t="s">
        <v>1825</v>
      </c>
      <c r="C46" s="1239"/>
      <c r="D46" s="1239"/>
      <c r="E46" s="1239"/>
      <c r="F46" s="1239"/>
    </row>
    <row r="47" spans="1:6">
      <c r="B47" s="476"/>
    </row>
    <row r="48" spans="1:6">
      <c r="A48" s="331"/>
      <c r="B48" s="463" t="s">
        <v>255</v>
      </c>
      <c r="C48" s="329"/>
      <c r="D48" s="329"/>
      <c r="E48" s="328"/>
    </row>
    <row r="49" spans="1:5">
      <c r="A49" s="326"/>
      <c r="B49" s="325"/>
      <c r="C49" s="324"/>
      <c r="D49" s="324"/>
      <c r="E49" s="437"/>
    </row>
    <row r="50" spans="1:5">
      <c r="A50" s="475"/>
      <c r="B50" s="1231" t="s">
        <v>256</v>
      </c>
      <c r="C50" s="1231"/>
      <c r="D50" s="1231"/>
      <c r="E50" s="1231"/>
    </row>
    <row r="51" spans="1:5">
      <c r="A51" s="471" t="s">
        <v>257</v>
      </c>
      <c r="B51" s="1233" t="s">
        <v>258</v>
      </c>
      <c r="C51" s="1233"/>
      <c r="D51" s="1233"/>
      <c r="E51" s="1233"/>
    </row>
    <row r="52" spans="1:5">
      <c r="A52" s="471" t="s">
        <v>257</v>
      </c>
      <c r="B52" s="1233" t="s">
        <v>259</v>
      </c>
      <c r="C52" s="1233"/>
      <c r="D52" s="1233"/>
      <c r="E52" s="1233"/>
    </row>
    <row r="53" spans="1:5" ht="23.25" customHeight="1">
      <c r="A53" s="471" t="s">
        <v>257</v>
      </c>
      <c r="B53" s="1233" t="s">
        <v>260</v>
      </c>
      <c r="C53" s="1233"/>
      <c r="D53" s="1233"/>
      <c r="E53" s="1233"/>
    </row>
    <row r="54" spans="1:5" ht="21.75" customHeight="1">
      <c r="A54" s="471" t="s">
        <v>257</v>
      </c>
      <c r="B54" s="1233" t="s">
        <v>261</v>
      </c>
      <c r="C54" s="1233"/>
      <c r="D54" s="1233"/>
      <c r="E54" s="1233"/>
    </row>
    <row r="55" spans="1:5">
      <c r="A55" s="471" t="s">
        <v>257</v>
      </c>
      <c r="B55" s="1233" t="s">
        <v>262</v>
      </c>
      <c r="C55" s="1233"/>
      <c r="D55" s="1233"/>
      <c r="E55" s="1233"/>
    </row>
    <row r="56" spans="1:5">
      <c r="A56" s="471" t="s">
        <v>257</v>
      </c>
      <c r="B56" s="1233" t="s">
        <v>1154</v>
      </c>
      <c r="C56" s="1233"/>
      <c r="D56" s="1233"/>
      <c r="E56" s="1233"/>
    </row>
    <row r="57" spans="1:5">
      <c r="A57" s="471" t="s">
        <v>257</v>
      </c>
      <c r="B57" s="1233" t="s">
        <v>263</v>
      </c>
      <c r="C57" s="1233"/>
      <c r="D57" s="1233"/>
      <c r="E57" s="1233"/>
    </row>
    <row r="58" spans="1:5" ht="24" customHeight="1">
      <c r="A58" s="471" t="s">
        <v>257</v>
      </c>
      <c r="B58" s="1233" t="s">
        <v>264</v>
      </c>
      <c r="C58" s="1233"/>
      <c r="D58" s="1233"/>
      <c r="E58" s="1233"/>
    </row>
    <row r="59" spans="1:5">
      <c r="A59" s="471" t="s">
        <v>257</v>
      </c>
      <c r="B59" s="1233" t="s">
        <v>265</v>
      </c>
      <c r="C59" s="1233"/>
      <c r="D59" s="1233"/>
      <c r="E59" s="1233"/>
    </row>
    <row r="60" spans="1:5" ht="26.25" customHeight="1">
      <c r="A60" s="471" t="s">
        <v>257</v>
      </c>
      <c r="B60" s="1233" t="s">
        <v>266</v>
      </c>
      <c r="C60" s="1233"/>
      <c r="D60" s="1233"/>
      <c r="E60" s="1233"/>
    </row>
    <row r="61" spans="1:5">
      <c r="A61" s="471" t="s">
        <v>257</v>
      </c>
      <c r="B61" s="1233" t="s">
        <v>267</v>
      </c>
      <c r="C61" s="1233"/>
      <c r="D61" s="1233"/>
      <c r="E61" s="1233"/>
    </row>
    <row r="62" spans="1:5" ht="30" customHeight="1">
      <c r="A62" s="471" t="s">
        <v>257</v>
      </c>
      <c r="B62" s="1233" t="s">
        <v>268</v>
      </c>
      <c r="C62" s="1233"/>
      <c r="D62" s="1233"/>
      <c r="E62" s="1233"/>
    </row>
    <row r="63" spans="1:5" ht="24" customHeight="1">
      <c r="A63" s="471" t="s">
        <v>257</v>
      </c>
      <c r="B63" s="1233" t="s">
        <v>1153</v>
      </c>
      <c r="C63" s="1233"/>
      <c r="D63" s="1233"/>
      <c r="E63" s="1233"/>
    </row>
    <row r="64" spans="1:5">
      <c r="A64" s="471" t="s">
        <v>257</v>
      </c>
      <c r="B64" s="1233" t="s">
        <v>269</v>
      </c>
      <c r="C64" s="1233"/>
      <c r="D64" s="1233"/>
      <c r="E64" s="1233"/>
    </row>
    <row r="65" spans="1:5" ht="22.5" customHeight="1">
      <c r="A65" s="471" t="s">
        <v>257</v>
      </c>
      <c r="B65" s="1233" t="s">
        <v>270</v>
      </c>
      <c r="C65" s="1233"/>
      <c r="D65" s="1233"/>
      <c r="E65" s="1233"/>
    </row>
    <row r="66" spans="1:5" ht="28.5" customHeight="1">
      <c r="A66" s="471" t="s">
        <v>257</v>
      </c>
      <c r="B66" s="1233" t="s">
        <v>271</v>
      </c>
      <c r="C66" s="1233"/>
      <c r="D66" s="1233"/>
      <c r="E66" s="1233"/>
    </row>
    <row r="67" spans="1:5" ht="24" customHeight="1">
      <c r="A67" s="471" t="s">
        <v>257</v>
      </c>
      <c r="B67" s="1233" t="s">
        <v>272</v>
      </c>
      <c r="C67" s="1233"/>
      <c r="D67" s="1233"/>
      <c r="E67" s="1233"/>
    </row>
    <row r="68" spans="1:5" ht="28.5" customHeight="1">
      <c r="A68" s="471" t="s">
        <v>257</v>
      </c>
      <c r="B68" s="1233" t="s">
        <v>273</v>
      </c>
      <c r="C68" s="1233"/>
      <c r="D68" s="1233"/>
      <c r="E68" s="1233"/>
    </row>
    <row r="69" spans="1:5">
      <c r="A69" s="471" t="s">
        <v>257</v>
      </c>
      <c r="B69" s="1233" t="s">
        <v>274</v>
      </c>
      <c r="C69" s="1233"/>
      <c r="D69" s="1233"/>
      <c r="E69" s="1233"/>
    </row>
    <row r="70" spans="1:5">
      <c r="A70" s="471"/>
      <c r="B70" s="474" t="s">
        <v>275</v>
      </c>
      <c r="C70" s="473"/>
      <c r="D70" s="473"/>
      <c r="E70" s="472"/>
    </row>
    <row r="71" spans="1:5">
      <c r="A71" s="471"/>
      <c r="B71" s="1231" t="s">
        <v>256</v>
      </c>
      <c r="C71" s="1231"/>
      <c r="D71" s="1231"/>
      <c r="E71" s="1231"/>
    </row>
    <row r="72" spans="1:5">
      <c r="A72" s="471" t="s">
        <v>257</v>
      </c>
      <c r="B72" s="1233" t="s">
        <v>276</v>
      </c>
      <c r="C72" s="1233"/>
      <c r="D72" s="1233"/>
      <c r="E72" s="1233"/>
    </row>
    <row r="73" spans="1:5">
      <c r="A73" s="471" t="s">
        <v>257</v>
      </c>
      <c r="B73" s="1233" t="s">
        <v>277</v>
      </c>
      <c r="C73" s="1233"/>
      <c r="D73" s="1233"/>
      <c r="E73" s="1233"/>
    </row>
    <row r="74" spans="1:5" ht="21.75" customHeight="1">
      <c r="A74" s="471" t="s">
        <v>257</v>
      </c>
      <c r="B74" s="1233" t="s">
        <v>1152</v>
      </c>
      <c r="C74" s="1233"/>
      <c r="D74" s="1233"/>
      <c r="E74" s="1233"/>
    </row>
    <row r="75" spans="1:5" ht="28.5" customHeight="1">
      <c r="A75" s="471" t="s">
        <v>257</v>
      </c>
      <c r="B75" s="1231" t="s">
        <v>278</v>
      </c>
      <c r="C75" s="1232"/>
      <c r="D75" s="1232"/>
      <c r="E75" s="1232"/>
    </row>
    <row r="76" spans="1:5" ht="29.25" customHeight="1">
      <c r="A76" s="471" t="s">
        <v>257</v>
      </c>
      <c r="B76" s="1233" t="s">
        <v>279</v>
      </c>
      <c r="C76" s="1233"/>
      <c r="D76" s="1233"/>
      <c r="E76" s="1233"/>
    </row>
    <row r="77" spans="1:5" ht="34.5" customHeight="1">
      <c r="A77" s="471" t="s">
        <v>257</v>
      </c>
      <c r="B77" s="1231" t="s">
        <v>280</v>
      </c>
      <c r="C77" s="1231"/>
      <c r="D77" s="1231"/>
      <c r="E77" s="1231"/>
    </row>
    <row r="78" spans="1:5" ht="29.25" customHeight="1">
      <c r="A78" s="471" t="s">
        <v>257</v>
      </c>
      <c r="B78" s="1231" t="s">
        <v>281</v>
      </c>
      <c r="C78" s="1231"/>
      <c r="D78" s="1231"/>
      <c r="E78" s="1231"/>
    </row>
    <row r="79" spans="1:5" ht="20.25" customHeight="1">
      <c r="A79" s="470" t="s">
        <v>257</v>
      </c>
      <c r="B79" s="1234" t="s">
        <v>282</v>
      </c>
      <c r="C79" s="1235"/>
      <c r="D79" s="1235"/>
      <c r="E79" s="1235"/>
    </row>
    <row r="80" spans="1:5" ht="34.5" customHeight="1">
      <c r="A80" s="470" t="s">
        <v>257</v>
      </c>
      <c r="B80" s="1234" t="s">
        <v>283</v>
      </c>
      <c r="C80" s="1235"/>
      <c r="D80" s="1235"/>
      <c r="E80" s="1235"/>
    </row>
    <row r="81" spans="1:6" ht="19.5" customHeight="1">
      <c r="A81" s="30" t="s">
        <v>257</v>
      </c>
      <c r="B81" s="1230" t="s">
        <v>284</v>
      </c>
      <c r="C81" s="1230"/>
      <c r="D81" s="1230"/>
      <c r="E81" s="1230"/>
    </row>
    <row r="82" spans="1:6" ht="19.5" customHeight="1" thickBot="1">
      <c r="A82" s="30"/>
      <c r="B82" s="469"/>
      <c r="C82" s="469"/>
      <c r="D82" s="469"/>
      <c r="E82" s="468"/>
    </row>
    <row r="83" spans="1:6" ht="13.5" thickBot="1">
      <c r="A83" s="467" t="s">
        <v>1151</v>
      </c>
      <c r="B83" s="466" t="s">
        <v>1150</v>
      </c>
      <c r="C83" s="464" t="s">
        <v>1149</v>
      </c>
      <c r="D83" s="464" t="s">
        <v>285</v>
      </c>
      <c r="E83" s="465" t="s">
        <v>1148</v>
      </c>
      <c r="F83" s="464" t="s">
        <v>1147</v>
      </c>
    </row>
    <row r="84" spans="1:6">
      <c r="A84" s="313"/>
      <c r="B84" s="312"/>
      <c r="C84" s="310"/>
      <c r="D84" s="310"/>
      <c r="E84" s="311"/>
      <c r="F84" s="310"/>
    </row>
    <row r="85" spans="1:6">
      <c r="A85" s="331"/>
      <c r="B85" s="463" t="s">
        <v>1146</v>
      </c>
      <c r="C85" s="329"/>
      <c r="D85" s="329"/>
      <c r="E85" s="328"/>
      <c r="F85" s="462"/>
    </row>
    <row r="86" spans="1:6">
      <c r="A86" s="313"/>
      <c r="B86" s="445"/>
      <c r="C86" s="310"/>
      <c r="D86" s="310"/>
      <c r="E86" s="323"/>
      <c r="F86" s="323"/>
    </row>
    <row r="87" spans="1:6" s="446" customFormat="1" ht="12">
      <c r="A87" s="457" t="s">
        <v>212</v>
      </c>
      <c r="B87" s="461" t="s">
        <v>1145</v>
      </c>
      <c r="C87" s="460"/>
      <c r="D87" s="459"/>
      <c r="E87" s="458"/>
      <c r="F87" s="458"/>
    </row>
    <row r="88" spans="1:6" s="446" customFormat="1" ht="12">
      <c r="A88" s="457"/>
      <c r="B88" s="417" t="s">
        <v>1144</v>
      </c>
      <c r="C88" s="460"/>
      <c r="D88" s="459"/>
      <c r="E88" s="458"/>
      <c r="F88" s="458"/>
    </row>
    <row r="89" spans="1:6" s="446" customFormat="1" ht="36">
      <c r="A89" s="457"/>
      <c r="B89" s="417" t="s">
        <v>287</v>
      </c>
      <c r="C89" s="460"/>
      <c r="D89" s="459"/>
      <c r="E89" s="458"/>
      <c r="F89" s="458"/>
    </row>
    <row r="90" spans="1:6" s="446" customFormat="1" ht="24">
      <c r="A90" s="457"/>
      <c r="B90" s="417" t="s">
        <v>288</v>
      </c>
      <c r="C90" s="460"/>
      <c r="D90" s="459"/>
      <c r="E90" s="458"/>
      <c r="F90" s="458"/>
    </row>
    <row r="91" spans="1:6" s="446" customFormat="1" ht="12">
      <c r="A91" s="457"/>
      <c r="B91" s="417" t="s">
        <v>1143</v>
      </c>
      <c r="C91" s="460"/>
      <c r="D91" s="459"/>
      <c r="E91" s="458"/>
      <c r="F91" s="458"/>
    </row>
    <row r="92" spans="1:6" s="446" customFormat="1" ht="12">
      <c r="A92" s="457" t="s">
        <v>257</v>
      </c>
      <c r="B92" s="417" t="s">
        <v>1142</v>
      </c>
      <c r="C92" s="455" t="s">
        <v>106</v>
      </c>
      <c r="D92" s="454">
        <v>2</v>
      </c>
      <c r="E92" s="453" t="s">
        <v>979</v>
      </c>
      <c r="F92" s="453" t="s">
        <v>979</v>
      </c>
    </row>
    <row r="93" spans="1:6" s="446" customFormat="1" ht="60">
      <c r="A93" s="457" t="s">
        <v>257</v>
      </c>
      <c r="B93" s="456" t="s">
        <v>1141</v>
      </c>
      <c r="C93" s="455" t="s">
        <v>792</v>
      </c>
      <c r="D93" s="454">
        <v>1</v>
      </c>
      <c r="E93" s="453" t="s">
        <v>979</v>
      </c>
      <c r="F93" s="453" t="s">
        <v>979</v>
      </c>
    </row>
    <row r="94" spans="1:6" s="446" customFormat="1" ht="12">
      <c r="A94" s="457"/>
      <c r="B94" s="456" t="s">
        <v>1140</v>
      </c>
      <c r="C94" s="455"/>
      <c r="D94" s="454"/>
      <c r="E94" s="453"/>
      <c r="F94" s="453"/>
    </row>
    <row r="95" spans="1:6" s="446" customFormat="1" ht="12">
      <c r="A95" s="452"/>
      <c r="B95" s="451" t="s">
        <v>293</v>
      </c>
      <c r="C95" s="450" t="s">
        <v>106</v>
      </c>
      <c r="D95" s="449">
        <v>1</v>
      </c>
      <c r="E95" s="448"/>
      <c r="F95" s="447">
        <f>E95*D95</f>
        <v>0</v>
      </c>
    </row>
    <row r="96" spans="1:6">
      <c r="A96" s="313"/>
      <c r="B96" s="445"/>
      <c r="C96" s="310"/>
      <c r="D96" s="310"/>
      <c r="E96" s="323"/>
      <c r="F96" s="323"/>
    </row>
    <row r="97" spans="1:6" ht="29.25" customHeight="1">
      <c r="A97" s="313" t="s">
        <v>216</v>
      </c>
      <c r="B97" s="341" t="s">
        <v>1139</v>
      </c>
      <c r="C97" s="324"/>
      <c r="D97" s="324"/>
      <c r="E97" s="437"/>
      <c r="F97" s="324"/>
    </row>
    <row r="98" spans="1:6" ht="105.75" customHeight="1">
      <c r="A98" s="326"/>
      <c r="B98" s="341" t="s">
        <v>1136</v>
      </c>
      <c r="C98" s="324"/>
      <c r="D98" s="324"/>
      <c r="E98" s="437"/>
      <c r="F98" s="324"/>
    </row>
    <row r="99" spans="1:6" ht="44.25" customHeight="1">
      <c r="A99" s="326"/>
      <c r="B99" s="341" t="s">
        <v>287</v>
      </c>
      <c r="C99" s="324"/>
      <c r="D99" s="324"/>
      <c r="E99" s="437"/>
      <c r="F99" s="324"/>
    </row>
    <row r="100" spans="1:6" ht="27.75" customHeight="1">
      <c r="A100" s="326"/>
      <c r="B100" s="341" t="s">
        <v>288</v>
      </c>
      <c r="C100" s="324"/>
      <c r="D100" s="324"/>
      <c r="E100" s="437"/>
      <c r="F100" s="324"/>
    </row>
    <row r="101" spans="1:6">
      <c r="A101" s="430"/>
      <c r="B101" s="341" t="s">
        <v>1138</v>
      </c>
      <c r="C101" s="349"/>
      <c r="D101" s="444"/>
      <c r="E101" s="443"/>
      <c r="F101" s="442"/>
    </row>
    <row r="102" spans="1:6" ht="14.25" customHeight="1">
      <c r="A102" s="313" t="s">
        <v>257</v>
      </c>
      <c r="B102" s="341" t="s">
        <v>1134</v>
      </c>
      <c r="C102" s="349" t="s">
        <v>106</v>
      </c>
      <c r="D102" s="438">
        <v>1</v>
      </c>
      <c r="E102" s="311" t="s">
        <v>979</v>
      </c>
      <c r="F102" s="311" t="s">
        <v>979</v>
      </c>
    </row>
    <row r="103" spans="1:6" ht="28.5" customHeight="1">
      <c r="A103" s="441" t="s">
        <v>257</v>
      </c>
      <c r="B103" s="440" t="s">
        <v>1133</v>
      </c>
      <c r="C103" s="349" t="s">
        <v>106</v>
      </c>
      <c r="D103" s="438">
        <v>1</v>
      </c>
      <c r="E103" s="311" t="s">
        <v>979</v>
      </c>
      <c r="F103" s="311" t="s">
        <v>979</v>
      </c>
    </row>
    <row r="104" spans="1:6" ht="25.5">
      <c r="A104" s="313" t="s">
        <v>257</v>
      </c>
      <c r="B104" s="341" t="s">
        <v>289</v>
      </c>
      <c r="C104" s="349" t="s">
        <v>106</v>
      </c>
      <c r="D104" s="438">
        <v>3</v>
      </c>
      <c r="E104" s="311" t="s">
        <v>979</v>
      </c>
      <c r="F104" s="311" t="s">
        <v>979</v>
      </c>
    </row>
    <row r="105" spans="1:6">
      <c r="A105" s="313" t="s">
        <v>257</v>
      </c>
      <c r="B105" s="341" t="s">
        <v>1132</v>
      </c>
      <c r="C105" s="349" t="s">
        <v>106</v>
      </c>
      <c r="D105" s="438">
        <v>2</v>
      </c>
      <c r="E105" s="311" t="s">
        <v>979</v>
      </c>
      <c r="F105" s="311" t="s">
        <v>979</v>
      </c>
    </row>
    <row r="106" spans="1:6">
      <c r="A106" s="313" t="s">
        <v>257</v>
      </c>
      <c r="B106" s="341" t="s">
        <v>1131</v>
      </c>
      <c r="C106" s="349" t="s">
        <v>106</v>
      </c>
      <c r="D106" s="438">
        <v>2</v>
      </c>
      <c r="E106" s="311" t="s">
        <v>979</v>
      </c>
      <c r="F106" s="311" t="s">
        <v>979</v>
      </c>
    </row>
    <row r="107" spans="1:6">
      <c r="A107" s="313" t="s">
        <v>257</v>
      </c>
      <c r="B107" s="341" t="s">
        <v>1130</v>
      </c>
      <c r="C107" s="349" t="s">
        <v>106</v>
      </c>
      <c r="D107" s="438">
        <v>2</v>
      </c>
      <c r="E107" s="311" t="s">
        <v>979</v>
      </c>
      <c r="F107" s="311" t="s">
        <v>979</v>
      </c>
    </row>
    <row r="108" spans="1:6">
      <c r="A108" s="313" t="s">
        <v>257</v>
      </c>
      <c r="B108" s="341" t="s">
        <v>1129</v>
      </c>
      <c r="C108" s="349" t="s">
        <v>106</v>
      </c>
      <c r="D108" s="438">
        <v>2</v>
      </c>
      <c r="E108" s="311" t="s">
        <v>979</v>
      </c>
      <c r="F108" s="311" t="s">
        <v>979</v>
      </c>
    </row>
    <row r="109" spans="1:6">
      <c r="A109" s="313" t="s">
        <v>257</v>
      </c>
      <c r="B109" s="341" t="s">
        <v>1128</v>
      </c>
      <c r="C109" s="349" t="s">
        <v>106</v>
      </c>
      <c r="D109" s="438">
        <v>2</v>
      </c>
      <c r="E109" s="311" t="s">
        <v>979</v>
      </c>
      <c r="F109" s="311" t="s">
        <v>979</v>
      </c>
    </row>
    <row r="110" spans="1:6">
      <c r="A110" s="313" t="s">
        <v>257</v>
      </c>
      <c r="B110" s="341" t="s">
        <v>1127</v>
      </c>
      <c r="C110" s="349" t="s">
        <v>106</v>
      </c>
      <c r="D110" s="438">
        <v>3</v>
      </c>
      <c r="E110" s="311" t="s">
        <v>979</v>
      </c>
      <c r="F110" s="311" t="s">
        <v>979</v>
      </c>
    </row>
    <row r="111" spans="1:6">
      <c r="A111" s="313" t="s">
        <v>257</v>
      </c>
      <c r="B111" s="341" t="s">
        <v>1126</v>
      </c>
      <c r="C111" s="349" t="s">
        <v>106</v>
      </c>
      <c r="D111" s="438">
        <v>12</v>
      </c>
      <c r="E111" s="311" t="s">
        <v>979</v>
      </c>
      <c r="F111" s="311" t="s">
        <v>979</v>
      </c>
    </row>
    <row r="112" spans="1:6">
      <c r="A112" s="313" t="s">
        <v>257</v>
      </c>
      <c r="B112" s="341" t="s">
        <v>1125</v>
      </c>
      <c r="C112" s="349" t="s">
        <v>106</v>
      </c>
      <c r="D112" s="310">
        <v>22</v>
      </c>
      <c r="E112" s="311" t="s">
        <v>979</v>
      </c>
      <c r="F112" s="311" t="s">
        <v>979</v>
      </c>
    </row>
    <row r="113" spans="1:6">
      <c r="A113" s="313" t="s">
        <v>257</v>
      </c>
      <c r="B113" s="341" t="s">
        <v>1124</v>
      </c>
      <c r="C113" s="349" t="s">
        <v>106</v>
      </c>
      <c r="D113" s="310">
        <v>2</v>
      </c>
      <c r="E113" s="311" t="s">
        <v>979</v>
      </c>
      <c r="F113" s="311" t="s">
        <v>979</v>
      </c>
    </row>
    <row r="114" spans="1:6">
      <c r="A114" s="313" t="s">
        <v>257</v>
      </c>
      <c r="B114" s="341" t="s">
        <v>1123</v>
      </c>
      <c r="C114" s="349" t="s">
        <v>106</v>
      </c>
      <c r="D114" s="310">
        <v>2</v>
      </c>
      <c r="E114" s="311" t="s">
        <v>979</v>
      </c>
      <c r="F114" s="311" t="s">
        <v>979</v>
      </c>
    </row>
    <row r="115" spans="1:6">
      <c r="A115" s="313" t="s">
        <v>257</v>
      </c>
      <c r="B115" s="341" t="s">
        <v>1122</v>
      </c>
      <c r="C115" s="349" t="s">
        <v>106</v>
      </c>
      <c r="D115" s="310">
        <v>2</v>
      </c>
      <c r="E115" s="311" t="s">
        <v>979</v>
      </c>
      <c r="F115" s="311" t="s">
        <v>979</v>
      </c>
    </row>
    <row r="116" spans="1:6">
      <c r="A116" s="313" t="s">
        <v>257</v>
      </c>
      <c r="B116" s="341" t="s">
        <v>1121</v>
      </c>
      <c r="C116" s="349" t="s">
        <v>106</v>
      </c>
      <c r="D116" s="310">
        <v>4</v>
      </c>
      <c r="E116" s="311" t="s">
        <v>979</v>
      </c>
      <c r="F116" s="311" t="s">
        <v>979</v>
      </c>
    </row>
    <row r="117" spans="1:6" ht="25.5">
      <c r="A117" s="313" t="s">
        <v>257</v>
      </c>
      <c r="B117" s="341" t="s">
        <v>1120</v>
      </c>
      <c r="C117" s="349" t="s">
        <v>106</v>
      </c>
      <c r="D117" s="310">
        <v>1</v>
      </c>
      <c r="E117" s="311" t="s">
        <v>979</v>
      </c>
      <c r="F117" s="311" t="s">
        <v>979</v>
      </c>
    </row>
    <row r="118" spans="1:6">
      <c r="A118" s="313" t="s">
        <v>257</v>
      </c>
      <c r="B118" s="341" t="s">
        <v>1119</v>
      </c>
      <c r="C118" s="349" t="s">
        <v>106</v>
      </c>
      <c r="D118" s="416">
        <v>2</v>
      </c>
      <c r="E118" s="311" t="s">
        <v>979</v>
      </c>
      <c r="F118" s="311" t="s">
        <v>979</v>
      </c>
    </row>
    <row r="119" spans="1:6">
      <c r="A119" s="313" t="s">
        <v>257</v>
      </c>
      <c r="B119" s="341" t="s">
        <v>290</v>
      </c>
      <c r="C119" s="349" t="s">
        <v>106</v>
      </c>
      <c r="D119" s="416">
        <v>2</v>
      </c>
      <c r="E119" s="311" t="s">
        <v>979</v>
      </c>
      <c r="F119" s="311" t="s">
        <v>979</v>
      </c>
    </row>
    <row r="120" spans="1:6">
      <c r="A120" s="313" t="s">
        <v>257</v>
      </c>
      <c r="B120" s="341" t="s">
        <v>1118</v>
      </c>
      <c r="C120" s="349" t="s">
        <v>106</v>
      </c>
      <c r="D120" s="416">
        <v>2</v>
      </c>
      <c r="E120" s="311" t="s">
        <v>979</v>
      </c>
      <c r="F120" s="311" t="s">
        <v>979</v>
      </c>
    </row>
    <row r="121" spans="1:6">
      <c r="A121" s="313" t="s">
        <v>257</v>
      </c>
      <c r="B121" s="341" t="s">
        <v>1117</v>
      </c>
      <c r="C121" s="349" t="s">
        <v>106</v>
      </c>
      <c r="D121" s="416">
        <v>2</v>
      </c>
      <c r="E121" s="311" t="s">
        <v>979</v>
      </c>
      <c r="F121" s="311" t="s">
        <v>979</v>
      </c>
    </row>
    <row r="122" spans="1:6">
      <c r="A122" s="313" t="s">
        <v>257</v>
      </c>
      <c r="B122" s="341" t="s">
        <v>1116</v>
      </c>
      <c r="C122" s="349" t="s">
        <v>106</v>
      </c>
      <c r="D122" s="416">
        <v>2</v>
      </c>
      <c r="E122" s="311" t="s">
        <v>979</v>
      </c>
      <c r="F122" s="311" t="s">
        <v>979</v>
      </c>
    </row>
    <row r="123" spans="1:6">
      <c r="A123" s="313" t="s">
        <v>257</v>
      </c>
      <c r="B123" s="341" t="s">
        <v>1115</v>
      </c>
      <c r="C123" s="349" t="s">
        <v>106</v>
      </c>
      <c r="D123" s="416">
        <v>3</v>
      </c>
      <c r="E123" s="311" t="s">
        <v>979</v>
      </c>
      <c r="F123" s="311" t="s">
        <v>979</v>
      </c>
    </row>
    <row r="124" spans="1:6">
      <c r="A124" s="313" t="s">
        <v>257</v>
      </c>
      <c r="B124" s="341" t="s">
        <v>1114</v>
      </c>
      <c r="C124" s="349" t="s">
        <v>106</v>
      </c>
      <c r="D124" s="416">
        <v>3</v>
      </c>
      <c r="E124" s="311" t="s">
        <v>979</v>
      </c>
      <c r="F124" s="311" t="s">
        <v>979</v>
      </c>
    </row>
    <row r="125" spans="1:6">
      <c r="A125" s="313" t="s">
        <v>257</v>
      </c>
      <c r="B125" s="341" t="s">
        <v>1113</v>
      </c>
      <c r="C125" s="349" t="s">
        <v>106</v>
      </c>
      <c r="D125" s="416">
        <v>3</v>
      </c>
      <c r="E125" s="311" t="s">
        <v>979</v>
      </c>
      <c r="F125" s="311" t="s">
        <v>979</v>
      </c>
    </row>
    <row r="126" spans="1:6">
      <c r="A126" s="313" t="s">
        <v>257</v>
      </c>
      <c r="B126" s="341" t="s">
        <v>1112</v>
      </c>
      <c r="C126" s="349" t="s">
        <v>106</v>
      </c>
      <c r="D126" s="416">
        <v>3</v>
      </c>
      <c r="E126" s="311" t="s">
        <v>979</v>
      </c>
      <c r="F126" s="311" t="s">
        <v>979</v>
      </c>
    </row>
    <row r="127" spans="1:6">
      <c r="A127" s="313" t="s">
        <v>257</v>
      </c>
      <c r="B127" s="341" t="s">
        <v>1111</v>
      </c>
      <c r="C127" s="349" t="s">
        <v>106</v>
      </c>
      <c r="D127" s="416">
        <v>3</v>
      </c>
      <c r="E127" s="311" t="s">
        <v>979</v>
      </c>
      <c r="F127" s="311" t="s">
        <v>979</v>
      </c>
    </row>
    <row r="128" spans="1:6">
      <c r="A128" s="313" t="s">
        <v>257</v>
      </c>
      <c r="B128" s="341" t="s">
        <v>1110</v>
      </c>
      <c r="C128" s="349" t="s">
        <v>106</v>
      </c>
      <c r="D128" s="416">
        <v>2</v>
      </c>
      <c r="E128" s="311" t="s">
        <v>979</v>
      </c>
      <c r="F128" s="311" t="s">
        <v>979</v>
      </c>
    </row>
    <row r="129" spans="1:6">
      <c r="A129" s="313" t="s">
        <v>257</v>
      </c>
      <c r="B129" s="341" t="s">
        <v>1109</v>
      </c>
      <c r="C129" s="349" t="s">
        <v>106</v>
      </c>
      <c r="D129" s="416">
        <v>1</v>
      </c>
      <c r="E129" s="311" t="s">
        <v>979</v>
      </c>
      <c r="F129" s="311" t="s">
        <v>979</v>
      </c>
    </row>
    <row r="130" spans="1:6">
      <c r="A130" s="313" t="s">
        <v>257</v>
      </c>
      <c r="B130" s="341" t="s">
        <v>1108</v>
      </c>
      <c r="C130" s="349" t="s">
        <v>106</v>
      </c>
      <c r="D130" s="416">
        <v>3</v>
      </c>
      <c r="E130" s="311" t="s">
        <v>979</v>
      </c>
      <c r="F130" s="311" t="s">
        <v>979</v>
      </c>
    </row>
    <row r="131" spans="1:6">
      <c r="A131" s="313" t="s">
        <v>257</v>
      </c>
      <c r="B131" s="341" t="s">
        <v>1107</v>
      </c>
      <c r="C131" s="349" t="s">
        <v>106</v>
      </c>
      <c r="D131" s="416">
        <v>3</v>
      </c>
      <c r="E131" s="311" t="s">
        <v>979</v>
      </c>
      <c r="F131" s="311" t="s">
        <v>979</v>
      </c>
    </row>
    <row r="132" spans="1:6">
      <c r="A132" s="313" t="s">
        <v>257</v>
      </c>
      <c r="B132" s="341" t="s">
        <v>1106</v>
      </c>
      <c r="C132" s="349" t="s">
        <v>106</v>
      </c>
      <c r="D132" s="416">
        <v>2</v>
      </c>
      <c r="E132" s="311" t="s">
        <v>979</v>
      </c>
      <c r="F132" s="311" t="s">
        <v>979</v>
      </c>
    </row>
    <row r="133" spans="1:6">
      <c r="A133" s="313" t="s">
        <v>257</v>
      </c>
      <c r="B133" s="341" t="s">
        <v>1105</v>
      </c>
      <c r="C133" s="349" t="s">
        <v>106</v>
      </c>
      <c r="D133" s="416">
        <v>2</v>
      </c>
      <c r="E133" s="311" t="s">
        <v>979</v>
      </c>
      <c r="F133" s="311" t="s">
        <v>979</v>
      </c>
    </row>
    <row r="134" spans="1:6">
      <c r="A134" s="313" t="s">
        <v>257</v>
      </c>
      <c r="B134" s="341" t="s">
        <v>1104</v>
      </c>
      <c r="C134" s="349" t="s">
        <v>106</v>
      </c>
      <c r="D134" s="416">
        <v>2</v>
      </c>
      <c r="E134" s="311" t="s">
        <v>979</v>
      </c>
      <c r="F134" s="311" t="s">
        <v>979</v>
      </c>
    </row>
    <row r="135" spans="1:6">
      <c r="A135" s="313" t="s">
        <v>257</v>
      </c>
      <c r="B135" s="341" t="s">
        <v>1103</v>
      </c>
      <c r="C135" s="349" t="s">
        <v>106</v>
      </c>
      <c r="D135" s="416">
        <v>2</v>
      </c>
      <c r="E135" s="311" t="s">
        <v>979</v>
      </c>
      <c r="F135" s="311" t="s">
        <v>979</v>
      </c>
    </row>
    <row r="136" spans="1:6">
      <c r="A136" s="313" t="s">
        <v>257</v>
      </c>
      <c r="B136" s="341" t="s">
        <v>1102</v>
      </c>
      <c r="C136" s="349" t="s">
        <v>106</v>
      </c>
      <c r="D136" s="416">
        <v>6</v>
      </c>
      <c r="E136" s="311" t="s">
        <v>979</v>
      </c>
      <c r="F136" s="311" t="s">
        <v>979</v>
      </c>
    </row>
    <row r="137" spans="1:6">
      <c r="A137" s="313" t="s">
        <v>257</v>
      </c>
      <c r="B137" s="341" t="s">
        <v>1101</v>
      </c>
      <c r="C137" s="349" t="s">
        <v>106</v>
      </c>
      <c r="D137" s="416">
        <v>1</v>
      </c>
      <c r="E137" s="311" t="s">
        <v>979</v>
      </c>
      <c r="F137" s="311" t="s">
        <v>979</v>
      </c>
    </row>
    <row r="138" spans="1:6">
      <c r="A138" s="313" t="s">
        <v>257</v>
      </c>
      <c r="B138" s="341" t="s">
        <v>1100</v>
      </c>
      <c r="C138" s="349" t="s">
        <v>106</v>
      </c>
      <c r="D138" s="416">
        <v>2</v>
      </c>
      <c r="E138" s="311" t="s">
        <v>979</v>
      </c>
      <c r="F138" s="311" t="s">
        <v>979</v>
      </c>
    </row>
    <row r="139" spans="1:6">
      <c r="A139" s="313" t="s">
        <v>257</v>
      </c>
      <c r="B139" s="341" t="s">
        <v>291</v>
      </c>
      <c r="C139" s="349" t="s">
        <v>106</v>
      </c>
      <c r="D139" s="416">
        <v>2</v>
      </c>
      <c r="E139" s="311" t="s">
        <v>979</v>
      </c>
      <c r="F139" s="311" t="s">
        <v>979</v>
      </c>
    </row>
    <row r="140" spans="1:6">
      <c r="A140" s="313" t="s">
        <v>257</v>
      </c>
      <c r="B140" s="341" t="s">
        <v>1099</v>
      </c>
      <c r="C140" s="349" t="s">
        <v>106</v>
      </c>
      <c r="D140" s="416">
        <v>1</v>
      </c>
      <c r="E140" s="439"/>
      <c r="F140" s="439"/>
    </row>
    <row r="141" spans="1:6">
      <c r="A141" s="313" t="s">
        <v>257</v>
      </c>
      <c r="B141" s="341" t="s">
        <v>1098</v>
      </c>
      <c r="C141" s="349" t="s">
        <v>106</v>
      </c>
      <c r="D141" s="416">
        <v>1</v>
      </c>
      <c r="E141" s="311" t="s">
        <v>979</v>
      </c>
      <c r="F141" s="311" t="s">
        <v>979</v>
      </c>
    </row>
    <row r="142" spans="1:6" ht="63.75">
      <c r="A142" s="313" t="s">
        <v>257</v>
      </c>
      <c r="B142" s="341" t="s">
        <v>292</v>
      </c>
      <c r="C142" s="349" t="s">
        <v>720</v>
      </c>
      <c r="D142" s="438">
        <v>1</v>
      </c>
      <c r="E142" s="311" t="s">
        <v>979</v>
      </c>
      <c r="F142" s="311" t="s">
        <v>979</v>
      </c>
    </row>
    <row r="143" spans="1:6">
      <c r="A143" s="326"/>
      <c r="B143" s="325"/>
      <c r="C143" s="324"/>
      <c r="D143" s="324"/>
      <c r="E143" s="437"/>
      <c r="F143" s="324"/>
    </row>
    <row r="144" spans="1:6">
      <c r="A144" s="436"/>
      <c r="B144" s="435" t="s">
        <v>1097</v>
      </c>
      <c r="C144" s="434" t="s">
        <v>106</v>
      </c>
      <c r="D144" s="433">
        <v>1</v>
      </c>
      <c r="E144" s="432"/>
      <c r="F144" s="431">
        <f>E144*D144</f>
        <v>0</v>
      </c>
    </row>
    <row r="145" spans="1:6">
      <c r="A145" s="430"/>
      <c r="B145" s="429"/>
      <c r="C145" s="428"/>
      <c r="D145" s="427"/>
      <c r="E145" s="319"/>
      <c r="F145" s="318"/>
    </row>
    <row r="146" spans="1:6" ht="29.25" customHeight="1">
      <c r="A146" s="313" t="s">
        <v>220</v>
      </c>
      <c r="B146" s="143" t="s">
        <v>1137</v>
      </c>
      <c r="C146" s="175"/>
      <c r="D146" s="175"/>
      <c r="E146" s="1073"/>
      <c r="F146" s="175"/>
    </row>
    <row r="147" spans="1:6" ht="105.75" customHeight="1">
      <c r="A147" s="326"/>
      <c r="B147" s="143" t="s">
        <v>1136</v>
      </c>
      <c r="C147" s="175"/>
      <c r="D147" s="175"/>
      <c r="E147" s="1073"/>
      <c r="F147" s="175"/>
    </row>
    <row r="148" spans="1:6" ht="44.25" customHeight="1">
      <c r="A148" s="326"/>
      <c r="B148" s="143" t="s">
        <v>287</v>
      </c>
      <c r="C148" s="175"/>
      <c r="D148" s="175"/>
      <c r="E148" s="1073"/>
      <c r="F148" s="175"/>
    </row>
    <row r="149" spans="1:6" ht="27.75" customHeight="1">
      <c r="A149" s="326"/>
      <c r="B149" s="143" t="s">
        <v>288</v>
      </c>
      <c r="C149" s="175"/>
      <c r="D149" s="175"/>
      <c r="E149" s="1073"/>
      <c r="F149" s="175"/>
    </row>
    <row r="150" spans="1:6">
      <c r="A150" s="430"/>
      <c r="B150" s="143" t="s">
        <v>1135</v>
      </c>
      <c r="C150" s="142"/>
      <c r="D150" s="1074"/>
      <c r="E150" s="1075"/>
      <c r="F150" s="1076"/>
    </row>
    <row r="151" spans="1:6" ht="14.25" customHeight="1">
      <c r="A151" s="313" t="s">
        <v>257</v>
      </c>
      <c r="B151" s="143" t="s">
        <v>1134</v>
      </c>
      <c r="C151" s="142" t="s">
        <v>106</v>
      </c>
      <c r="D151" s="188">
        <v>1</v>
      </c>
      <c r="E151" s="135" t="s">
        <v>979</v>
      </c>
      <c r="F151" s="135" t="s">
        <v>979</v>
      </c>
    </row>
    <row r="152" spans="1:6" ht="28.5" customHeight="1">
      <c r="A152" s="441" t="s">
        <v>257</v>
      </c>
      <c r="B152" s="440" t="s">
        <v>1133</v>
      </c>
      <c r="C152" s="142" t="s">
        <v>106</v>
      </c>
      <c r="D152" s="188">
        <v>1</v>
      </c>
      <c r="E152" s="135" t="s">
        <v>979</v>
      </c>
      <c r="F152" s="135" t="s">
        <v>979</v>
      </c>
    </row>
    <row r="153" spans="1:6" ht="25.5">
      <c r="A153" s="313" t="s">
        <v>257</v>
      </c>
      <c r="B153" s="143" t="s">
        <v>289</v>
      </c>
      <c r="C153" s="142" t="s">
        <v>106</v>
      </c>
      <c r="D153" s="188">
        <v>3</v>
      </c>
      <c r="E153" s="135" t="s">
        <v>979</v>
      </c>
      <c r="F153" s="135" t="s">
        <v>979</v>
      </c>
    </row>
    <row r="154" spans="1:6">
      <c r="A154" s="313" t="s">
        <v>257</v>
      </c>
      <c r="B154" s="143" t="s">
        <v>1132</v>
      </c>
      <c r="C154" s="142" t="s">
        <v>106</v>
      </c>
      <c r="D154" s="188">
        <v>2</v>
      </c>
      <c r="E154" s="135" t="s">
        <v>979</v>
      </c>
      <c r="F154" s="135" t="s">
        <v>979</v>
      </c>
    </row>
    <row r="155" spans="1:6">
      <c r="A155" s="313" t="s">
        <v>257</v>
      </c>
      <c r="B155" s="143" t="s">
        <v>1131</v>
      </c>
      <c r="C155" s="142" t="s">
        <v>106</v>
      </c>
      <c r="D155" s="188">
        <v>2</v>
      </c>
      <c r="E155" s="135" t="s">
        <v>979</v>
      </c>
      <c r="F155" s="135" t="s">
        <v>979</v>
      </c>
    </row>
    <row r="156" spans="1:6">
      <c r="A156" s="313" t="s">
        <v>257</v>
      </c>
      <c r="B156" s="143" t="s">
        <v>1130</v>
      </c>
      <c r="C156" s="142" t="s">
        <v>106</v>
      </c>
      <c r="D156" s="188">
        <v>2</v>
      </c>
      <c r="E156" s="135" t="s">
        <v>979</v>
      </c>
      <c r="F156" s="135" t="s">
        <v>979</v>
      </c>
    </row>
    <row r="157" spans="1:6">
      <c r="A157" s="313" t="s">
        <v>257</v>
      </c>
      <c r="B157" s="143" t="s">
        <v>1129</v>
      </c>
      <c r="C157" s="142" t="s">
        <v>106</v>
      </c>
      <c r="D157" s="188">
        <v>2</v>
      </c>
      <c r="E157" s="135" t="s">
        <v>979</v>
      </c>
      <c r="F157" s="135" t="s">
        <v>979</v>
      </c>
    </row>
    <row r="158" spans="1:6">
      <c r="A158" s="313" t="s">
        <v>257</v>
      </c>
      <c r="B158" s="143" t="s">
        <v>1128</v>
      </c>
      <c r="C158" s="142" t="s">
        <v>106</v>
      </c>
      <c r="D158" s="188">
        <v>2</v>
      </c>
      <c r="E158" s="135" t="s">
        <v>979</v>
      </c>
      <c r="F158" s="135" t="s">
        <v>979</v>
      </c>
    </row>
    <row r="159" spans="1:6">
      <c r="A159" s="313" t="s">
        <v>257</v>
      </c>
      <c r="B159" s="143" t="s">
        <v>1127</v>
      </c>
      <c r="C159" s="142" t="s">
        <v>106</v>
      </c>
      <c r="D159" s="188">
        <v>3</v>
      </c>
      <c r="E159" s="135" t="s">
        <v>979</v>
      </c>
      <c r="F159" s="135" t="s">
        <v>979</v>
      </c>
    </row>
    <row r="160" spans="1:6">
      <c r="A160" s="313" t="s">
        <v>257</v>
      </c>
      <c r="B160" s="143" t="s">
        <v>1126</v>
      </c>
      <c r="C160" s="142" t="s">
        <v>106</v>
      </c>
      <c r="D160" s="188">
        <v>12</v>
      </c>
      <c r="E160" s="135" t="s">
        <v>979</v>
      </c>
      <c r="F160" s="135" t="s">
        <v>979</v>
      </c>
    </row>
    <row r="161" spans="1:6">
      <c r="A161" s="313" t="s">
        <v>257</v>
      </c>
      <c r="B161" s="143" t="s">
        <v>1125</v>
      </c>
      <c r="C161" s="142" t="s">
        <v>106</v>
      </c>
      <c r="D161" s="132">
        <v>22</v>
      </c>
      <c r="E161" s="135" t="s">
        <v>979</v>
      </c>
      <c r="F161" s="135" t="s">
        <v>979</v>
      </c>
    </row>
    <row r="162" spans="1:6">
      <c r="A162" s="313" t="s">
        <v>257</v>
      </c>
      <c r="B162" s="143" t="s">
        <v>1124</v>
      </c>
      <c r="C162" s="142" t="s">
        <v>106</v>
      </c>
      <c r="D162" s="132">
        <v>2</v>
      </c>
      <c r="E162" s="135" t="s">
        <v>979</v>
      </c>
      <c r="F162" s="135" t="s">
        <v>979</v>
      </c>
    </row>
    <row r="163" spans="1:6">
      <c r="A163" s="313" t="s">
        <v>257</v>
      </c>
      <c r="B163" s="143" t="s">
        <v>1123</v>
      </c>
      <c r="C163" s="142" t="s">
        <v>106</v>
      </c>
      <c r="D163" s="132">
        <v>2</v>
      </c>
      <c r="E163" s="135" t="s">
        <v>979</v>
      </c>
      <c r="F163" s="135" t="s">
        <v>979</v>
      </c>
    </row>
    <row r="164" spans="1:6">
      <c r="A164" s="313" t="s">
        <v>257</v>
      </c>
      <c r="B164" s="143" t="s">
        <v>1122</v>
      </c>
      <c r="C164" s="142" t="s">
        <v>106</v>
      </c>
      <c r="D164" s="132">
        <v>2</v>
      </c>
      <c r="E164" s="135" t="s">
        <v>979</v>
      </c>
      <c r="F164" s="135" t="s">
        <v>979</v>
      </c>
    </row>
    <row r="165" spans="1:6">
      <c r="A165" s="313" t="s">
        <v>257</v>
      </c>
      <c r="B165" s="143" t="s">
        <v>1121</v>
      </c>
      <c r="C165" s="142" t="s">
        <v>106</v>
      </c>
      <c r="D165" s="132">
        <v>4</v>
      </c>
      <c r="E165" s="135" t="s">
        <v>979</v>
      </c>
      <c r="F165" s="135" t="s">
        <v>979</v>
      </c>
    </row>
    <row r="166" spans="1:6" ht="25.5">
      <c r="A166" s="313" t="s">
        <v>257</v>
      </c>
      <c r="B166" s="143" t="s">
        <v>1120</v>
      </c>
      <c r="C166" s="142" t="s">
        <v>106</v>
      </c>
      <c r="D166" s="132">
        <v>1</v>
      </c>
      <c r="E166" s="135" t="s">
        <v>979</v>
      </c>
      <c r="F166" s="135" t="s">
        <v>979</v>
      </c>
    </row>
    <row r="167" spans="1:6">
      <c r="A167" s="313" t="s">
        <v>257</v>
      </c>
      <c r="B167" s="143" t="s">
        <v>1119</v>
      </c>
      <c r="C167" s="142" t="s">
        <v>106</v>
      </c>
      <c r="D167" s="1077">
        <v>2</v>
      </c>
      <c r="E167" s="135" t="s">
        <v>979</v>
      </c>
      <c r="F167" s="135" t="s">
        <v>979</v>
      </c>
    </row>
    <row r="168" spans="1:6">
      <c r="A168" s="313" t="s">
        <v>257</v>
      </c>
      <c r="B168" s="143" t="s">
        <v>290</v>
      </c>
      <c r="C168" s="142" t="s">
        <v>106</v>
      </c>
      <c r="D168" s="1077">
        <v>2</v>
      </c>
      <c r="E168" s="135" t="s">
        <v>979</v>
      </c>
      <c r="F168" s="135" t="s">
        <v>979</v>
      </c>
    </row>
    <row r="169" spans="1:6">
      <c r="A169" s="313" t="s">
        <v>257</v>
      </c>
      <c r="B169" s="143" t="s">
        <v>1118</v>
      </c>
      <c r="C169" s="142" t="s">
        <v>106</v>
      </c>
      <c r="D169" s="1077">
        <v>2</v>
      </c>
      <c r="E169" s="135" t="s">
        <v>979</v>
      </c>
      <c r="F169" s="135" t="s">
        <v>979</v>
      </c>
    </row>
    <row r="170" spans="1:6">
      <c r="A170" s="313" t="s">
        <v>257</v>
      </c>
      <c r="B170" s="143" t="s">
        <v>1117</v>
      </c>
      <c r="C170" s="142" t="s">
        <v>106</v>
      </c>
      <c r="D170" s="1077">
        <v>2</v>
      </c>
      <c r="E170" s="135" t="s">
        <v>979</v>
      </c>
      <c r="F170" s="135" t="s">
        <v>979</v>
      </c>
    </row>
    <row r="171" spans="1:6">
      <c r="A171" s="313" t="s">
        <v>257</v>
      </c>
      <c r="B171" s="143" t="s">
        <v>1116</v>
      </c>
      <c r="C171" s="142" t="s">
        <v>106</v>
      </c>
      <c r="D171" s="1077">
        <v>2</v>
      </c>
      <c r="E171" s="135" t="s">
        <v>979</v>
      </c>
      <c r="F171" s="135" t="s">
        <v>979</v>
      </c>
    </row>
    <row r="172" spans="1:6">
      <c r="A172" s="313" t="s">
        <v>257</v>
      </c>
      <c r="B172" s="143" t="s">
        <v>1115</v>
      </c>
      <c r="C172" s="142" t="s">
        <v>106</v>
      </c>
      <c r="D172" s="1077">
        <v>3</v>
      </c>
      <c r="E172" s="135" t="s">
        <v>979</v>
      </c>
      <c r="F172" s="135" t="s">
        <v>979</v>
      </c>
    </row>
    <row r="173" spans="1:6">
      <c r="A173" s="313" t="s">
        <v>257</v>
      </c>
      <c r="B173" s="143" t="s">
        <v>1114</v>
      </c>
      <c r="C173" s="142" t="s">
        <v>106</v>
      </c>
      <c r="D173" s="1077">
        <v>3</v>
      </c>
      <c r="E173" s="135" t="s">
        <v>979</v>
      </c>
      <c r="F173" s="135" t="s">
        <v>979</v>
      </c>
    </row>
    <row r="174" spans="1:6">
      <c r="A174" s="313" t="s">
        <v>257</v>
      </c>
      <c r="B174" s="143" t="s">
        <v>1113</v>
      </c>
      <c r="C174" s="142" t="s">
        <v>106</v>
      </c>
      <c r="D174" s="1077">
        <v>3</v>
      </c>
      <c r="E174" s="135" t="s">
        <v>979</v>
      </c>
      <c r="F174" s="135" t="s">
        <v>979</v>
      </c>
    </row>
    <row r="175" spans="1:6">
      <c r="A175" s="313" t="s">
        <v>257</v>
      </c>
      <c r="B175" s="143" t="s">
        <v>1112</v>
      </c>
      <c r="C175" s="142" t="s">
        <v>106</v>
      </c>
      <c r="D175" s="1077">
        <v>3</v>
      </c>
      <c r="E175" s="135" t="s">
        <v>979</v>
      </c>
      <c r="F175" s="135" t="s">
        <v>979</v>
      </c>
    </row>
    <row r="176" spans="1:6">
      <c r="A176" s="313" t="s">
        <v>257</v>
      </c>
      <c r="B176" s="143" t="s">
        <v>1111</v>
      </c>
      <c r="C176" s="142" t="s">
        <v>106</v>
      </c>
      <c r="D176" s="1077">
        <v>3</v>
      </c>
      <c r="E176" s="135" t="s">
        <v>979</v>
      </c>
      <c r="F176" s="135" t="s">
        <v>979</v>
      </c>
    </row>
    <row r="177" spans="1:6">
      <c r="A177" s="313" t="s">
        <v>257</v>
      </c>
      <c r="B177" s="143" t="s">
        <v>1110</v>
      </c>
      <c r="C177" s="142" t="s">
        <v>106</v>
      </c>
      <c r="D177" s="1077">
        <v>2</v>
      </c>
      <c r="E177" s="135" t="s">
        <v>979</v>
      </c>
      <c r="F177" s="135" t="s">
        <v>979</v>
      </c>
    </row>
    <row r="178" spans="1:6">
      <c r="A178" s="313" t="s">
        <v>257</v>
      </c>
      <c r="B178" s="143" t="s">
        <v>1109</v>
      </c>
      <c r="C178" s="142" t="s">
        <v>106</v>
      </c>
      <c r="D178" s="1077">
        <v>1</v>
      </c>
      <c r="E178" s="135" t="s">
        <v>979</v>
      </c>
      <c r="F178" s="135" t="s">
        <v>979</v>
      </c>
    </row>
    <row r="179" spans="1:6">
      <c r="A179" s="313" t="s">
        <v>257</v>
      </c>
      <c r="B179" s="143" t="s">
        <v>1108</v>
      </c>
      <c r="C179" s="142" t="s">
        <v>106</v>
      </c>
      <c r="D179" s="1077">
        <v>3</v>
      </c>
      <c r="E179" s="135" t="s">
        <v>979</v>
      </c>
      <c r="F179" s="135" t="s">
        <v>979</v>
      </c>
    </row>
    <row r="180" spans="1:6">
      <c r="A180" s="313" t="s">
        <v>257</v>
      </c>
      <c r="B180" s="143" t="s">
        <v>1107</v>
      </c>
      <c r="C180" s="142" t="s">
        <v>106</v>
      </c>
      <c r="D180" s="1077">
        <v>3</v>
      </c>
      <c r="E180" s="135" t="s">
        <v>979</v>
      </c>
      <c r="F180" s="135" t="s">
        <v>979</v>
      </c>
    </row>
    <row r="181" spans="1:6">
      <c r="A181" s="313" t="s">
        <v>257</v>
      </c>
      <c r="B181" s="143" t="s">
        <v>1106</v>
      </c>
      <c r="C181" s="142" t="s">
        <v>106</v>
      </c>
      <c r="D181" s="1077">
        <v>2</v>
      </c>
      <c r="E181" s="135" t="s">
        <v>979</v>
      </c>
      <c r="F181" s="135" t="s">
        <v>979</v>
      </c>
    </row>
    <row r="182" spans="1:6">
      <c r="A182" s="313" t="s">
        <v>257</v>
      </c>
      <c r="B182" s="143" t="s">
        <v>1105</v>
      </c>
      <c r="C182" s="142" t="s">
        <v>106</v>
      </c>
      <c r="D182" s="1077">
        <v>2</v>
      </c>
      <c r="E182" s="135" t="s">
        <v>979</v>
      </c>
      <c r="F182" s="135" t="s">
        <v>979</v>
      </c>
    </row>
    <row r="183" spans="1:6">
      <c r="A183" s="313" t="s">
        <v>257</v>
      </c>
      <c r="B183" s="143" t="s">
        <v>1104</v>
      </c>
      <c r="C183" s="142" t="s">
        <v>106</v>
      </c>
      <c r="D183" s="1077">
        <v>2</v>
      </c>
      <c r="E183" s="135" t="s">
        <v>979</v>
      </c>
      <c r="F183" s="135" t="s">
        <v>979</v>
      </c>
    </row>
    <row r="184" spans="1:6">
      <c r="A184" s="313" t="s">
        <v>257</v>
      </c>
      <c r="B184" s="143" t="s">
        <v>1103</v>
      </c>
      <c r="C184" s="142" t="s">
        <v>106</v>
      </c>
      <c r="D184" s="1077">
        <v>2</v>
      </c>
      <c r="E184" s="135" t="s">
        <v>979</v>
      </c>
      <c r="F184" s="135" t="s">
        <v>979</v>
      </c>
    </row>
    <row r="185" spans="1:6">
      <c r="A185" s="313" t="s">
        <v>257</v>
      </c>
      <c r="B185" s="143" t="s">
        <v>1102</v>
      </c>
      <c r="C185" s="142" t="s">
        <v>106</v>
      </c>
      <c r="D185" s="1077">
        <v>6</v>
      </c>
      <c r="E185" s="135" t="s">
        <v>979</v>
      </c>
      <c r="F185" s="135" t="s">
        <v>979</v>
      </c>
    </row>
    <row r="186" spans="1:6">
      <c r="A186" s="313" t="s">
        <v>257</v>
      </c>
      <c r="B186" s="143" t="s">
        <v>1101</v>
      </c>
      <c r="C186" s="142" t="s">
        <v>106</v>
      </c>
      <c r="D186" s="1077">
        <v>1</v>
      </c>
      <c r="E186" s="135" t="s">
        <v>979</v>
      </c>
      <c r="F186" s="135" t="s">
        <v>979</v>
      </c>
    </row>
    <row r="187" spans="1:6">
      <c r="A187" s="313" t="s">
        <v>257</v>
      </c>
      <c r="B187" s="143" t="s">
        <v>1100</v>
      </c>
      <c r="C187" s="142" t="s">
        <v>106</v>
      </c>
      <c r="D187" s="1077">
        <v>2</v>
      </c>
      <c r="E187" s="135" t="s">
        <v>979</v>
      </c>
      <c r="F187" s="135" t="s">
        <v>979</v>
      </c>
    </row>
    <row r="188" spans="1:6">
      <c r="A188" s="313" t="s">
        <v>257</v>
      </c>
      <c r="B188" s="143" t="s">
        <v>291</v>
      </c>
      <c r="C188" s="142" t="s">
        <v>106</v>
      </c>
      <c r="D188" s="1077">
        <v>2</v>
      </c>
      <c r="E188" s="135" t="s">
        <v>979</v>
      </c>
      <c r="F188" s="135" t="s">
        <v>979</v>
      </c>
    </row>
    <row r="189" spans="1:6">
      <c r="A189" s="313" t="s">
        <v>257</v>
      </c>
      <c r="B189" s="143" t="s">
        <v>1099</v>
      </c>
      <c r="C189" s="142" t="s">
        <v>106</v>
      </c>
      <c r="D189" s="1077">
        <v>1</v>
      </c>
      <c r="E189" s="1078"/>
      <c r="F189" s="1078"/>
    </row>
    <row r="190" spans="1:6">
      <c r="A190" s="313" t="s">
        <v>257</v>
      </c>
      <c r="B190" s="143" t="s">
        <v>1098</v>
      </c>
      <c r="C190" s="142" t="s">
        <v>106</v>
      </c>
      <c r="D190" s="1077">
        <v>1</v>
      </c>
      <c r="E190" s="135" t="s">
        <v>979</v>
      </c>
      <c r="F190" s="135" t="s">
        <v>979</v>
      </c>
    </row>
    <row r="191" spans="1:6" ht="63.75">
      <c r="A191" s="313" t="s">
        <v>257</v>
      </c>
      <c r="B191" s="143" t="s">
        <v>292</v>
      </c>
      <c r="C191" s="142" t="s">
        <v>720</v>
      </c>
      <c r="D191" s="188">
        <v>1</v>
      </c>
      <c r="E191" s="135" t="s">
        <v>979</v>
      </c>
      <c r="F191" s="135" t="s">
        <v>979</v>
      </c>
    </row>
    <row r="192" spans="1:6">
      <c r="A192" s="326"/>
      <c r="B192" s="325"/>
      <c r="C192" s="324"/>
      <c r="D192" s="324"/>
      <c r="E192" s="437"/>
      <c r="F192" s="324"/>
    </row>
    <row r="193" spans="1:6">
      <c r="A193" s="436"/>
      <c r="B193" s="435" t="s">
        <v>1097</v>
      </c>
      <c r="C193" s="434" t="s">
        <v>106</v>
      </c>
      <c r="D193" s="433">
        <v>1</v>
      </c>
      <c r="E193" s="432"/>
      <c r="F193" s="431">
        <f>E193*D193</f>
        <v>0</v>
      </c>
    </row>
    <row r="194" spans="1:6">
      <c r="A194" s="430"/>
      <c r="B194" s="429"/>
      <c r="C194" s="428"/>
      <c r="D194" s="427"/>
      <c r="E194" s="319"/>
      <c r="F194" s="318"/>
    </row>
    <row r="195" spans="1:6" ht="25.5">
      <c r="A195" s="426" t="s">
        <v>230</v>
      </c>
      <c r="B195" s="425" t="s">
        <v>1096</v>
      </c>
      <c r="C195" s="424" t="s">
        <v>106</v>
      </c>
      <c r="D195" s="423">
        <v>2</v>
      </c>
      <c r="E195" s="319"/>
      <c r="F195" s="318">
        <f>E195*D195</f>
        <v>0</v>
      </c>
    </row>
    <row r="196" spans="1:6">
      <c r="A196" s="422"/>
      <c r="B196" s="421"/>
      <c r="C196" s="420"/>
      <c r="D196" s="420"/>
      <c r="E196" s="412"/>
      <c r="F196" s="412"/>
    </row>
    <row r="197" spans="1:6" ht="63.75">
      <c r="A197" s="335">
        <v>5</v>
      </c>
      <c r="B197" s="125" t="s">
        <v>1095</v>
      </c>
      <c r="C197" s="132"/>
      <c r="D197" s="132"/>
      <c r="E197" s="1079"/>
      <c r="F197" s="1080"/>
    </row>
    <row r="198" spans="1:6" ht="14.25" customHeight="1">
      <c r="A198" s="335"/>
      <c r="B198" s="125" t="s">
        <v>1094</v>
      </c>
      <c r="C198" s="132" t="s">
        <v>76</v>
      </c>
      <c r="D198" s="132">
        <v>87</v>
      </c>
      <c r="E198" s="1079"/>
      <c r="F198" s="1080">
        <f>E198*D198</f>
        <v>0</v>
      </c>
    </row>
    <row r="199" spans="1:6" ht="15" customHeight="1">
      <c r="A199" s="335"/>
      <c r="B199" s="125" t="s">
        <v>1093</v>
      </c>
      <c r="C199" s="132" t="s">
        <v>76</v>
      </c>
      <c r="D199" s="132">
        <v>61</v>
      </c>
      <c r="E199" s="1079"/>
      <c r="F199" s="1080">
        <f>E199*D199</f>
        <v>0</v>
      </c>
    </row>
    <row r="200" spans="1:6">
      <c r="A200" s="335"/>
      <c r="B200" s="125" t="s">
        <v>1092</v>
      </c>
      <c r="C200" s="132" t="s">
        <v>76</v>
      </c>
      <c r="D200" s="132">
        <v>46</v>
      </c>
      <c r="E200" s="1079"/>
      <c r="F200" s="1080">
        <f>E200*D200</f>
        <v>0</v>
      </c>
    </row>
    <row r="201" spans="1:6">
      <c r="A201" s="335"/>
      <c r="B201" s="419"/>
      <c r="C201" s="310"/>
      <c r="D201" s="310"/>
      <c r="E201" s="333"/>
      <c r="F201" s="371"/>
    </row>
    <row r="202" spans="1:6" ht="51">
      <c r="A202" s="335">
        <v>6</v>
      </c>
      <c r="B202" s="125" t="s">
        <v>977</v>
      </c>
      <c r="C202" s="132"/>
      <c r="D202" s="132"/>
      <c r="E202" s="240"/>
      <c r="F202" s="240"/>
    </row>
    <row r="203" spans="1:6" ht="14.25">
      <c r="A203" s="310" t="s">
        <v>257</v>
      </c>
      <c r="B203" s="1081" t="s">
        <v>1091</v>
      </c>
      <c r="C203" s="132" t="s">
        <v>76</v>
      </c>
      <c r="D203" s="132">
        <v>122</v>
      </c>
      <c r="E203" s="1082"/>
      <c r="F203" s="1080">
        <f>E203*D203</f>
        <v>0</v>
      </c>
    </row>
    <row r="204" spans="1:6" ht="14.25">
      <c r="A204" s="310" t="s">
        <v>257</v>
      </c>
      <c r="B204" s="1081" t="s">
        <v>1090</v>
      </c>
      <c r="C204" s="132" t="s">
        <v>76</v>
      </c>
      <c r="D204" s="132">
        <v>75</v>
      </c>
      <c r="E204" s="1082"/>
      <c r="F204" s="1080">
        <f>E204*D204</f>
        <v>0</v>
      </c>
    </row>
    <row r="205" spans="1:6" ht="14.25">
      <c r="A205" s="310" t="s">
        <v>257</v>
      </c>
      <c r="B205" s="1081" t="s">
        <v>1016</v>
      </c>
      <c r="C205" s="132" t="s">
        <v>76</v>
      </c>
      <c r="D205" s="132">
        <v>86</v>
      </c>
      <c r="E205" s="1082"/>
      <c r="F205" s="1080">
        <f>E205*D205</f>
        <v>0</v>
      </c>
    </row>
    <row r="206" spans="1:6">
      <c r="A206" s="310" t="s">
        <v>257</v>
      </c>
      <c r="B206" s="1081" t="s">
        <v>1089</v>
      </c>
      <c r="C206" s="132" t="s">
        <v>76</v>
      </c>
      <c r="D206" s="132">
        <v>89</v>
      </c>
      <c r="E206" s="1082"/>
      <c r="F206" s="1080">
        <f>E206*D206</f>
        <v>0</v>
      </c>
    </row>
    <row r="207" spans="1:6">
      <c r="A207" s="335"/>
      <c r="B207" s="334"/>
      <c r="C207" s="310"/>
      <c r="D207" s="310"/>
      <c r="E207" s="372"/>
      <c r="F207" s="371"/>
    </row>
    <row r="208" spans="1:6" ht="36">
      <c r="A208" s="418">
        <v>7</v>
      </c>
      <c r="B208" s="1083" t="s">
        <v>1088</v>
      </c>
      <c r="C208" s="1077" t="s">
        <v>106</v>
      </c>
      <c r="D208" s="1077">
        <v>16</v>
      </c>
      <c r="E208" s="1084"/>
      <c r="F208" s="1084">
        <f>E208*D208</f>
        <v>0</v>
      </c>
    </row>
    <row r="209" spans="1:10">
      <c r="A209" s="418"/>
      <c r="B209" s="417"/>
      <c r="C209" s="416"/>
      <c r="D209" s="416"/>
      <c r="E209" s="415"/>
      <c r="F209" s="415"/>
    </row>
    <row r="210" spans="1:10">
      <c r="A210" s="290"/>
      <c r="B210" s="289"/>
      <c r="C210" s="288"/>
      <c r="D210" s="287"/>
      <c r="E210" s="278" t="s">
        <v>944</v>
      </c>
      <c r="F210" s="1111">
        <f>SUM(F86:F209)</f>
        <v>0</v>
      </c>
    </row>
    <row r="212" spans="1:10" ht="15">
      <c r="A212" s="309"/>
      <c r="B212" s="414" t="s">
        <v>1087</v>
      </c>
      <c r="C212" s="307"/>
      <c r="D212" s="307"/>
      <c r="E212" s="306"/>
      <c r="F212" s="305"/>
    </row>
    <row r="213" spans="1:10">
      <c r="A213" s="388"/>
      <c r="B213" s="396"/>
      <c r="C213" s="363"/>
      <c r="D213" s="363"/>
      <c r="E213" s="386"/>
      <c r="F213" s="386"/>
    </row>
    <row r="214" spans="1:10" ht="38.25">
      <c r="A214" s="313" t="s">
        <v>212</v>
      </c>
      <c r="B214" s="325" t="s">
        <v>1086</v>
      </c>
      <c r="C214" s="310"/>
      <c r="D214" s="310"/>
      <c r="E214" s="323"/>
      <c r="F214" s="323"/>
    </row>
    <row r="215" spans="1:10" ht="13.5" customHeight="1">
      <c r="A215" s="388"/>
      <c r="B215" s="413"/>
      <c r="C215" s="310"/>
      <c r="D215" s="310"/>
      <c r="E215" s="412"/>
      <c r="F215" s="318"/>
      <c r="G215" s="408"/>
      <c r="H215" s="408"/>
      <c r="I215" s="409"/>
      <c r="J215" s="400"/>
    </row>
    <row r="216" spans="1:10" ht="280.5" customHeight="1">
      <c r="A216" s="408" t="s">
        <v>296</v>
      </c>
      <c r="B216" s="410" t="s">
        <v>1085</v>
      </c>
      <c r="C216" s="310" t="s">
        <v>106</v>
      </c>
      <c r="D216" s="310">
        <v>3</v>
      </c>
      <c r="E216" s="319"/>
      <c r="F216" s="397">
        <f>D216*E216</f>
        <v>0</v>
      </c>
      <c r="G216" s="408"/>
      <c r="H216" s="408"/>
      <c r="I216" s="409"/>
      <c r="J216" s="400"/>
    </row>
    <row r="217" spans="1:10" ht="12" customHeight="1">
      <c r="A217" s="408"/>
      <c r="B217" s="410"/>
      <c r="C217" s="310"/>
      <c r="D217" s="310"/>
      <c r="E217" s="319"/>
      <c r="F217" s="397"/>
      <c r="G217" s="310"/>
      <c r="H217" s="408"/>
      <c r="I217" s="409"/>
      <c r="J217" s="400"/>
    </row>
    <row r="218" spans="1:10" ht="282" customHeight="1">
      <c r="A218" s="408" t="s">
        <v>297</v>
      </c>
      <c r="B218" s="410" t="s">
        <v>1084</v>
      </c>
      <c r="C218" s="310" t="s">
        <v>106</v>
      </c>
      <c r="D218" s="310">
        <v>13</v>
      </c>
      <c r="E218" s="311"/>
      <c r="F218" s="397">
        <f>D218*E218</f>
        <v>0</v>
      </c>
      <c r="G218" s="310"/>
      <c r="H218" s="408"/>
      <c r="I218" s="409"/>
      <c r="J218" s="400"/>
    </row>
    <row r="219" spans="1:10" ht="15" customHeight="1">
      <c r="A219" s="408"/>
      <c r="B219" s="410"/>
      <c r="C219" s="310"/>
      <c r="D219" s="310"/>
      <c r="E219" s="311"/>
      <c r="F219" s="397"/>
      <c r="G219" s="408"/>
      <c r="H219" s="408"/>
      <c r="I219" s="409"/>
      <c r="J219" s="400"/>
    </row>
    <row r="220" spans="1:10" ht="267.75">
      <c r="A220" s="408" t="s">
        <v>298</v>
      </c>
      <c r="B220" s="410" t="s">
        <v>1083</v>
      </c>
      <c r="C220" s="404" t="s">
        <v>106</v>
      </c>
      <c r="D220" s="403">
        <v>13</v>
      </c>
      <c r="E220" s="402"/>
      <c r="F220" s="397">
        <f>D220*E220</f>
        <v>0</v>
      </c>
      <c r="G220" s="408"/>
      <c r="H220" s="408"/>
      <c r="I220" s="409"/>
      <c r="J220" s="400"/>
    </row>
    <row r="221" spans="1:10">
      <c r="A221" s="408"/>
      <c r="B221" s="410"/>
      <c r="C221" s="404"/>
      <c r="D221" s="403"/>
      <c r="E221" s="402"/>
      <c r="F221" s="397"/>
      <c r="G221" s="408"/>
      <c r="H221" s="408"/>
      <c r="I221" s="409"/>
      <c r="J221" s="400"/>
    </row>
    <row r="222" spans="1:10" ht="269.25" customHeight="1">
      <c r="A222" s="408" t="s">
        <v>78</v>
      </c>
      <c r="B222" s="411" t="s">
        <v>1082</v>
      </c>
      <c r="C222" s="404" t="s">
        <v>106</v>
      </c>
      <c r="D222" s="403">
        <v>11</v>
      </c>
      <c r="E222" s="402"/>
      <c r="F222" s="397">
        <f>D222*E222</f>
        <v>0</v>
      </c>
      <c r="G222" s="408"/>
      <c r="H222" s="408"/>
      <c r="I222" s="409"/>
      <c r="J222" s="400"/>
    </row>
    <row r="223" spans="1:10">
      <c r="A223" s="408"/>
      <c r="B223" s="411"/>
      <c r="C223" s="404"/>
      <c r="D223" s="403"/>
      <c r="E223" s="402"/>
      <c r="F223" s="397"/>
      <c r="G223" s="408"/>
      <c r="H223" s="408"/>
      <c r="I223" s="409"/>
      <c r="J223" s="400"/>
    </row>
    <row r="224" spans="1:10" ht="81.75" customHeight="1">
      <c r="A224" s="408" t="s">
        <v>299</v>
      </c>
      <c r="B224" s="407" t="s">
        <v>1081</v>
      </c>
      <c r="C224" s="404" t="s">
        <v>106</v>
      </c>
      <c r="D224" s="403">
        <v>17</v>
      </c>
      <c r="E224" s="402"/>
      <c r="F224" s="397">
        <f>D224*E224</f>
        <v>0</v>
      </c>
      <c r="G224" s="408"/>
      <c r="H224" s="408"/>
      <c r="I224" s="409"/>
      <c r="J224" s="400"/>
    </row>
    <row r="225" spans="1:256">
      <c r="A225" s="408"/>
      <c r="B225" s="407"/>
      <c r="C225" s="404"/>
      <c r="D225" s="403"/>
      <c r="E225" s="402"/>
      <c r="F225" s="397"/>
      <c r="G225" s="408"/>
      <c r="H225" s="408"/>
      <c r="I225" s="409"/>
      <c r="J225" s="400"/>
    </row>
    <row r="226" spans="1:256" ht="93" customHeight="1">
      <c r="A226" s="408" t="s">
        <v>300</v>
      </c>
      <c r="B226" s="410" t="s">
        <v>1080</v>
      </c>
      <c r="C226" s="404" t="s">
        <v>106</v>
      </c>
      <c r="D226" s="403">
        <v>20</v>
      </c>
      <c r="E226" s="402"/>
      <c r="F226" s="397">
        <f>D226*E226</f>
        <v>0</v>
      </c>
      <c r="G226" s="408"/>
      <c r="H226" s="408"/>
      <c r="I226" s="409"/>
      <c r="J226" s="400"/>
    </row>
    <row r="227" spans="1:256">
      <c r="A227" s="408"/>
      <c r="B227" s="410"/>
      <c r="C227" s="404"/>
      <c r="D227" s="403"/>
      <c r="E227" s="402"/>
      <c r="F227" s="397"/>
      <c r="G227" s="408"/>
      <c r="H227" s="408"/>
      <c r="I227" s="409"/>
      <c r="J227" s="400"/>
    </row>
    <row r="228" spans="1:256" ht="134.25" customHeight="1">
      <c r="A228" s="408" t="s">
        <v>301</v>
      </c>
      <c r="B228" s="407" t="s">
        <v>1079</v>
      </c>
      <c r="C228" s="404" t="s">
        <v>106</v>
      </c>
      <c r="D228" s="403">
        <v>1</v>
      </c>
      <c r="E228" s="402"/>
      <c r="F228" s="397">
        <f>D228*E228</f>
        <v>0</v>
      </c>
      <c r="G228" s="408"/>
      <c r="H228" s="408"/>
      <c r="I228" s="409"/>
      <c r="J228" s="400"/>
    </row>
    <row r="229" spans="1:256">
      <c r="A229" s="408"/>
      <c r="B229" s="407"/>
      <c r="C229" s="404"/>
      <c r="D229" s="403"/>
      <c r="E229" s="402"/>
      <c r="F229" s="397"/>
      <c r="G229" s="408"/>
      <c r="H229" s="408"/>
      <c r="I229" s="409"/>
      <c r="J229" s="400"/>
    </row>
    <row r="230" spans="1:256" ht="134.25" customHeight="1">
      <c r="A230" s="408" t="s">
        <v>304</v>
      </c>
      <c r="B230" s="407" t="s">
        <v>1078</v>
      </c>
      <c r="C230" s="404" t="s">
        <v>106</v>
      </c>
      <c r="D230" s="403">
        <v>4</v>
      </c>
      <c r="E230" s="402"/>
      <c r="F230" s="397">
        <f>D230*E230</f>
        <v>0</v>
      </c>
      <c r="G230" s="408"/>
      <c r="H230" s="408"/>
      <c r="I230" s="409"/>
      <c r="J230" s="400"/>
    </row>
    <row r="231" spans="1:256">
      <c r="A231" s="408"/>
      <c r="B231" s="407"/>
      <c r="C231" s="404"/>
      <c r="D231" s="403"/>
      <c r="E231" s="402"/>
      <c r="F231" s="397"/>
      <c r="G231" s="408"/>
      <c r="H231" s="408"/>
      <c r="I231" s="409"/>
      <c r="J231" s="400"/>
    </row>
    <row r="232" spans="1:256" ht="68.25" customHeight="1">
      <c r="A232" s="408" t="s">
        <v>305</v>
      </c>
      <c r="B232" s="407" t="s">
        <v>1077</v>
      </c>
      <c r="C232" s="404" t="s">
        <v>106</v>
      </c>
      <c r="D232" s="403">
        <v>24</v>
      </c>
      <c r="E232" s="402"/>
      <c r="F232" s="397">
        <f>D232*E232</f>
        <v>0</v>
      </c>
      <c r="G232" s="408"/>
      <c r="H232" s="408"/>
      <c r="I232" s="409"/>
      <c r="J232" s="400"/>
    </row>
    <row r="233" spans="1:256">
      <c r="A233" s="408"/>
      <c r="B233" s="407"/>
      <c r="C233" s="404"/>
      <c r="D233" s="403"/>
      <c r="E233" s="402"/>
      <c r="F233" s="397"/>
      <c r="G233" s="408"/>
      <c r="H233" s="408"/>
      <c r="I233" s="409"/>
      <c r="J233" s="400"/>
    </row>
    <row r="234" spans="1:256" ht="82.5" customHeight="1">
      <c r="A234" s="408" t="s">
        <v>316</v>
      </c>
      <c r="B234" s="407" t="s">
        <v>1076</v>
      </c>
      <c r="C234" s="404" t="s">
        <v>106</v>
      </c>
      <c r="D234" s="403">
        <v>10</v>
      </c>
      <c r="E234" s="402"/>
      <c r="F234" s="397">
        <f>D234*E234</f>
        <v>0</v>
      </c>
      <c r="G234" s="408"/>
      <c r="H234" s="408"/>
      <c r="I234" s="409"/>
      <c r="J234" s="400"/>
    </row>
    <row r="235" spans="1:256" ht="15.75" customHeight="1">
      <c r="A235" s="408"/>
      <c r="B235" s="407"/>
      <c r="C235" s="404"/>
      <c r="D235" s="403"/>
      <c r="E235" s="402"/>
      <c r="F235" s="397"/>
      <c r="G235" s="400"/>
      <c r="H235" s="400"/>
      <c r="I235" s="400"/>
      <c r="J235" s="400"/>
      <c r="K235" s="400"/>
      <c r="L235" s="400"/>
      <c r="M235" s="400"/>
      <c r="N235" s="400"/>
      <c r="O235" s="400"/>
      <c r="P235" s="400"/>
      <c r="Q235" s="400"/>
      <c r="R235" s="400"/>
      <c r="S235" s="400"/>
      <c r="T235" s="400"/>
      <c r="U235" s="400"/>
      <c r="V235" s="400"/>
      <c r="W235" s="400"/>
      <c r="X235" s="400"/>
      <c r="Y235" s="400"/>
      <c r="Z235" s="400"/>
      <c r="AA235" s="400"/>
      <c r="AB235" s="400"/>
      <c r="AC235" s="400"/>
      <c r="AD235" s="400"/>
      <c r="AE235" s="400"/>
      <c r="AF235" s="400"/>
      <c r="AG235" s="400"/>
      <c r="AH235" s="400"/>
      <c r="AI235" s="400"/>
      <c r="AJ235" s="400"/>
      <c r="AK235" s="400"/>
      <c r="AL235" s="400"/>
      <c r="AM235" s="400"/>
      <c r="AN235" s="400"/>
      <c r="AO235" s="400"/>
      <c r="AP235" s="400"/>
      <c r="AQ235" s="400"/>
      <c r="AR235" s="400"/>
      <c r="AS235" s="400"/>
      <c r="AT235" s="400"/>
      <c r="AU235" s="400"/>
      <c r="AV235" s="400"/>
      <c r="AW235" s="400"/>
      <c r="AX235" s="400"/>
      <c r="AY235" s="400"/>
      <c r="AZ235" s="400"/>
      <c r="BA235" s="400"/>
      <c r="BB235" s="400"/>
      <c r="BC235" s="400"/>
      <c r="BD235" s="400"/>
      <c r="BE235" s="400"/>
      <c r="BF235" s="400"/>
      <c r="BG235" s="400"/>
      <c r="BH235" s="400"/>
      <c r="BI235" s="400"/>
      <c r="BJ235" s="400"/>
      <c r="BK235" s="400"/>
      <c r="BL235" s="400"/>
      <c r="BM235" s="400"/>
      <c r="BN235" s="400"/>
      <c r="BO235" s="400"/>
      <c r="BP235" s="400"/>
      <c r="BQ235" s="400"/>
      <c r="BR235" s="400"/>
      <c r="BS235" s="400"/>
      <c r="BT235" s="400"/>
      <c r="BU235" s="400"/>
      <c r="BV235" s="400"/>
      <c r="BW235" s="400"/>
      <c r="BX235" s="400"/>
      <c r="BY235" s="400"/>
      <c r="BZ235" s="400"/>
      <c r="CA235" s="400"/>
      <c r="CB235" s="400"/>
      <c r="CC235" s="400"/>
      <c r="CD235" s="400"/>
      <c r="CE235" s="400"/>
      <c r="CF235" s="400"/>
      <c r="CG235" s="400"/>
      <c r="CH235" s="400"/>
      <c r="CI235" s="400"/>
      <c r="CJ235" s="400"/>
      <c r="CK235" s="400"/>
      <c r="CL235" s="400"/>
      <c r="CM235" s="400"/>
      <c r="CN235" s="400"/>
      <c r="CO235" s="400"/>
      <c r="CP235" s="400"/>
      <c r="CQ235" s="400"/>
      <c r="CR235" s="400"/>
      <c r="CS235" s="400"/>
      <c r="CT235" s="400"/>
      <c r="CU235" s="400"/>
      <c r="CV235" s="400"/>
      <c r="CW235" s="400"/>
      <c r="CX235" s="400"/>
      <c r="CY235" s="400"/>
      <c r="CZ235" s="400"/>
      <c r="DA235" s="400"/>
      <c r="DB235" s="400"/>
      <c r="DC235" s="400"/>
      <c r="DD235" s="400"/>
      <c r="DE235" s="400"/>
      <c r="DF235" s="400"/>
      <c r="DG235" s="400"/>
      <c r="DH235" s="400"/>
      <c r="DI235" s="400"/>
      <c r="DJ235" s="400"/>
      <c r="DK235" s="400"/>
      <c r="DL235" s="400"/>
      <c r="DM235" s="400"/>
      <c r="DN235" s="400"/>
      <c r="DO235" s="400"/>
      <c r="DP235" s="400"/>
      <c r="DQ235" s="400"/>
      <c r="DR235" s="400"/>
      <c r="DS235" s="400"/>
      <c r="DT235" s="400"/>
      <c r="DU235" s="400"/>
      <c r="DV235" s="400"/>
      <c r="DW235" s="400"/>
      <c r="DX235" s="400"/>
      <c r="DY235" s="400"/>
      <c r="DZ235" s="400"/>
      <c r="EA235" s="400"/>
      <c r="EB235" s="400"/>
      <c r="EC235" s="400"/>
      <c r="ED235" s="400"/>
      <c r="EE235" s="400"/>
      <c r="EF235" s="400"/>
      <c r="EG235" s="400"/>
      <c r="EH235" s="400"/>
      <c r="EI235" s="400"/>
      <c r="EJ235" s="400"/>
      <c r="EK235" s="400"/>
      <c r="EL235" s="400"/>
      <c r="EM235" s="400"/>
      <c r="EN235" s="400"/>
      <c r="EO235" s="400"/>
      <c r="EP235" s="400"/>
      <c r="EQ235" s="400"/>
      <c r="ER235" s="400"/>
      <c r="ES235" s="400"/>
      <c r="ET235" s="400"/>
      <c r="EU235" s="400"/>
      <c r="EV235" s="400"/>
      <c r="EW235" s="400"/>
      <c r="EX235" s="400"/>
      <c r="EY235" s="400"/>
      <c r="EZ235" s="400"/>
      <c r="FA235" s="400"/>
      <c r="FB235" s="400"/>
      <c r="FC235" s="400"/>
      <c r="FD235" s="400"/>
      <c r="FE235" s="400"/>
      <c r="FF235" s="400"/>
      <c r="FG235" s="400"/>
      <c r="FH235" s="400"/>
      <c r="FI235" s="400"/>
      <c r="FJ235" s="400"/>
      <c r="FK235" s="400"/>
      <c r="FL235" s="400"/>
      <c r="FM235" s="400"/>
      <c r="FN235" s="400"/>
      <c r="FO235" s="400"/>
      <c r="FP235" s="400"/>
      <c r="FQ235" s="400"/>
      <c r="FR235" s="400"/>
      <c r="FS235" s="400"/>
      <c r="FT235" s="400"/>
      <c r="FU235" s="400"/>
      <c r="FV235" s="400"/>
      <c r="FW235" s="400"/>
      <c r="FX235" s="400"/>
      <c r="FY235" s="400"/>
      <c r="FZ235" s="400"/>
      <c r="GA235" s="400"/>
      <c r="GB235" s="400"/>
      <c r="GC235" s="400"/>
      <c r="GD235" s="400"/>
      <c r="GE235" s="400"/>
      <c r="GF235" s="400"/>
      <c r="GG235" s="400"/>
      <c r="GH235" s="400"/>
      <c r="GI235" s="400"/>
      <c r="GJ235" s="400"/>
      <c r="GK235" s="400"/>
      <c r="GL235" s="400"/>
      <c r="GM235" s="400"/>
      <c r="GN235" s="400"/>
      <c r="GO235" s="400"/>
      <c r="GP235" s="400"/>
      <c r="GQ235" s="400"/>
      <c r="GR235" s="400"/>
      <c r="GS235" s="400"/>
      <c r="GT235" s="400"/>
      <c r="GU235" s="400"/>
      <c r="GV235" s="400"/>
      <c r="GW235" s="400"/>
      <c r="GX235" s="400"/>
      <c r="GY235" s="400"/>
      <c r="GZ235" s="400"/>
      <c r="HA235" s="400"/>
      <c r="HB235" s="400"/>
      <c r="HC235" s="400"/>
      <c r="HD235" s="400"/>
      <c r="HE235" s="400"/>
      <c r="HF235" s="400"/>
      <c r="HG235" s="400"/>
      <c r="HH235" s="400"/>
      <c r="HI235" s="400"/>
      <c r="HJ235" s="400"/>
      <c r="HK235" s="400"/>
      <c r="HL235" s="400"/>
      <c r="HM235" s="400"/>
      <c r="HN235" s="400"/>
      <c r="HO235" s="400"/>
      <c r="HP235" s="400"/>
      <c r="HQ235" s="400"/>
      <c r="HR235" s="400"/>
      <c r="HS235" s="400"/>
      <c r="HT235" s="400"/>
      <c r="HU235" s="400"/>
      <c r="HV235" s="400"/>
      <c r="HW235" s="400"/>
      <c r="HX235" s="400"/>
      <c r="HY235" s="400"/>
      <c r="HZ235" s="400"/>
      <c r="IA235" s="400"/>
      <c r="IB235" s="400"/>
      <c r="IC235" s="400"/>
      <c r="ID235" s="400"/>
      <c r="IE235" s="400"/>
      <c r="IF235" s="400"/>
      <c r="IG235" s="400"/>
      <c r="IH235" s="400"/>
      <c r="II235" s="400"/>
      <c r="IJ235" s="400"/>
      <c r="IK235" s="400"/>
      <c r="IL235" s="400"/>
      <c r="IM235" s="400"/>
      <c r="IN235" s="400"/>
      <c r="IO235" s="400"/>
      <c r="IP235" s="400"/>
      <c r="IQ235" s="400"/>
      <c r="IR235" s="400"/>
      <c r="IS235" s="400"/>
      <c r="IT235" s="400"/>
      <c r="IU235" s="400"/>
      <c r="IV235" s="400"/>
    </row>
    <row r="236" spans="1:256" ht="81.75" customHeight="1">
      <c r="A236" s="408" t="s">
        <v>317</v>
      </c>
      <c r="B236" s="407" t="s">
        <v>1075</v>
      </c>
      <c r="C236" s="404" t="s">
        <v>106</v>
      </c>
      <c r="D236" s="403">
        <v>13</v>
      </c>
      <c r="E236" s="402"/>
      <c r="F236" s="397">
        <f>D236*E236</f>
        <v>0</v>
      </c>
      <c r="G236" s="400"/>
      <c r="H236" s="400"/>
      <c r="I236" s="400"/>
      <c r="J236" s="400"/>
      <c r="K236" s="400"/>
      <c r="L236" s="400"/>
      <c r="M236" s="400"/>
      <c r="N236" s="400"/>
      <c r="O236" s="400"/>
      <c r="P236" s="400"/>
      <c r="Q236" s="400"/>
      <c r="R236" s="400"/>
      <c r="S236" s="400"/>
      <c r="T236" s="400"/>
      <c r="U236" s="400"/>
      <c r="V236" s="400"/>
      <c r="W236" s="400"/>
      <c r="X236" s="400"/>
      <c r="Y236" s="400"/>
      <c r="Z236" s="400"/>
      <c r="AA236" s="400"/>
      <c r="AB236" s="400"/>
      <c r="AC236" s="400"/>
      <c r="AD236" s="400"/>
      <c r="AE236" s="400"/>
      <c r="AF236" s="400"/>
      <c r="AG236" s="400"/>
      <c r="AH236" s="400"/>
      <c r="AI236" s="400"/>
      <c r="AJ236" s="400"/>
      <c r="AK236" s="400"/>
      <c r="AL236" s="400"/>
      <c r="AM236" s="400"/>
      <c r="AN236" s="400"/>
      <c r="AO236" s="400"/>
      <c r="AP236" s="400"/>
      <c r="AQ236" s="400"/>
      <c r="AR236" s="400"/>
      <c r="AS236" s="400"/>
      <c r="AT236" s="400"/>
      <c r="AU236" s="400"/>
      <c r="AV236" s="400"/>
      <c r="AW236" s="400"/>
      <c r="AX236" s="400"/>
      <c r="AY236" s="400"/>
      <c r="AZ236" s="400"/>
      <c r="BA236" s="400"/>
      <c r="BB236" s="400"/>
      <c r="BC236" s="400"/>
      <c r="BD236" s="400"/>
      <c r="BE236" s="400"/>
      <c r="BF236" s="400"/>
      <c r="BG236" s="400"/>
      <c r="BH236" s="400"/>
      <c r="BI236" s="400"/>
      <c r="BJ236" s="400"/>
      <c r="BK236" s="400"/>
      <c r="BL236" s="400"/>
      <c r="BM236" s="400"/>
      <c r="BN236" s="400"/>
      <c r="BO236" s="400"/>
      <c r="BP236" s="400"/>
      <c r="BQ236" s="400"/>
      <c r="BR236" s="400"/>
      <c r="BS236" s="400"/>
      <c r="BT236" s="400"/>
      <c r="BU236" s="400"/>
      <c r="BV236" s="400"/>
      <c r="BW236" s="400"/>
      <c r="BX236" s="400"/>
      <c r="BY236" s="400"/>
      <c r="BZ236" s="400"/>
      <c r="CA236" s="400"/>
      <c r="CB236" s="400"/>
      <c r="CC236" s="400"/>
      <c r="CD236" s="400"/>
      <c r="CE236" s="400"/>
      <c r="CF236" s="400"/>
      <c r="CG236" s="400"/>
      <c r="CH236" s="400"/>
      <c r="CI236" s="400"/>
      <c r="CJ236" s="400"/>
      <c r="CK236" s="400"/>
      <c r="CL236" s="400"/>
      <c r="CM236" s="400"/>
      <c r="CN236" s="400"/>
      <c r="CO236" s="400"/>
      <c r="CP236" s="400"/>
      <c r="CQ236" s="400"/>
      <c r="CR236" s="400"/>
      <c r="CS236" s="400"/>
      <c r="CT236" s="400"/>
      <c r="CU236" s="400"/>
      <c r="CV236" s="400"/>
      <c r="CW236" s="400"/>
      <c r="CX236" s="400"/>
      <c r="CY236" s="400"/>
      <c r="CZ236" s="400"/>
      <c r="DA236" s="400"/>
      <c r="DB236" s="400"/>
      <c r="DC236" s="400"/>
      <c r="DD236" s="400"/>
      <c r="DE236" s="400"/>
      <c r="DF236" s="400"/>
      <c r="DG236" s="400"/>
      <c r="DH236" s="400"/>
      <c r="DI236" s="400"/>
      <c r="DJ236" s="400"/>
      <c r="DK236" s="400"/>
      <c r="DL236" s="400"/>
      <c r="DM236" s="400"/>
      <c r="DN236" s="400"/>
      <c r="DO236" s="400"/>
      <c r="DP236" s="400"/>
      <c r="DQ236" s="400"/>
      <c r="DR236" s="400"/>
      <c r="DS236" s="400"/>
      <c r="DT236" s="400"/>
      <c r="DU236" s="400"/>
      <c r="DV236" s="400"/>
      <c r="DW236" s="400"/>
      <c r="DX236" s="400"/>
      <c r="DY236" s="400"/>
      <c r="DZ236" s="400"/>
      <c r="EA236" s="400"/>
      <c r="EB236" s="400"/>
      <c r="EC236" s="400"/>
      <c r="ED236" s="400"/>
      <c r="EE236" s="400"/>
      <c r="EF236" s="400"/>
      <c r="EG236" s="400"/>
      <c r="EH236" s="400"/>
      <c r="EI236" s="400"/>
      <c r="EJ236" s="400"/>
      <c r="EK236" s="400"/>
      <c r="EL236" s="400"/>
      <c r="EM236" s="400"/>
      <c r="EN236" s="400"/>
      <c r="EO236" s="400"/>
      <c r="EP236" s="400"/>
      <c r="EQ236" s="400"/>
      <c r="ER236" s="400"/>
      <c r="ES236" s="400"/>
      <c r="ET236" s="400"/>
      <c r="EU236" s="400"/>
      <c r="EV236" s="400"/>
      <c r="EW236" s="400"/>
      <c r="EX236" s="400"/>
      <c r="EY236" s="400"/>
      <c r="EZ236" s="400"/>
      <c r="FA236" s="400"/>
      <c r="FB236" s="400"/>
      <c r="FC236" s="400"/>
      <c r="FD236" s="400"/>
      <c r="FE236" s="400"/>
      <c r="FF236" s="400"/>
      <c r="FG236" s="400"/>
      <c r="FH236" s="400"/>
      <c r="FI236" s="400"/>
      <c r="FJ236" s="400"/>
      <c r="FK236" s="400"/>
      <c r="FL236" s="400"/>
      <c r="FM236" s="400"/>
      <c r="FN236" s="400"/>
      <c r="FO236" s="400"/>
      <c r="FP236" s="400"/>
      <c r="FQ236" s="400"/>
      <c r="FR236" s="400"/>
      <c r="FS236" s="400"/>
      <c r="FT236" s="400"/>
      <c r="FU236" s="400"/>
      <c r="FV236" s="400"/>
      <c r="FW236" s="400"/>
      <c r="FX236" s="400"/>
      <c r="FY236" s="400"/>
      <c r="FZ236" s="400"/>
      <c r="GA236" s="400"/>
      <c r="GB236" s="400"/>
      <c r="GC236" s="400"/>
      <c r="GD236" s="400"/>
      <c r="GE236" s="400"/>
      <c r="GF236" s="400"/>
      <c r="GG236" s="400"/>
      <c r="GH236" s="400"/>
      <c r="GI236" s="400"/>
      <c r="GJ236" s="400"/>
      <c r="GK236" s="400"/>
      <c r="GL236" s="400"/>
      <c r="GM236" s="400"/>
      <c r="GN236" s="400"/>
      <c r="GO236" s="400"/>
      <c r="GP236" s="400"/>
      <c r="GQ236" s="400"/>
      <c r="GR236" s="400"/>
      <c r="GS236" s="400"/>
      <c r="GT236" s="400"/>
      <c r="GU236" s="400"/>
      <c r="GV236" s="400"/>
      <c r="GW236" s="400"/>
      <c r="GX236" s="400"/>
      <c r="GY236" s="400"/>
      <c r="GZ236" s="400"/>
      <c r="HA236" s="400"/>
      <c r="HB236" s="400"/>
      <c r="HC236" s="400"/>
      <c r="HD236" s="400"/>
      <c r="HE236" s="400"/>
      <c r="HF236" s="400"/>
      <c r="HG236" s="400"/>
      <c r="HH236" s="400"/>
      <c r="HI236" s="400"/>
      <c r="HJ236" s="400"/>
      <c r="HK236" s="400"/>
      <c r="HL236" s="400"/>
      <c r="HM236" s="400"/>
      <c r="HN236" s="400"/>
      <c r="HO236" s="400"/>
      <c r="HP236" s="400"/>
      <c r="HQ236" s="400"/>
      <c r="HR236" s="400"/>
      <c r="HS236" s="400"/>
      <c r="HT236" s="400"/>
      <c r="HU236" s="400"/>
      <c r="HV236" s="400"/>
      <c r="HW236" s="400"/>
      <c r="HX236" s="400"/>
      <c r="HY236" s="400"/>
      <c r="HZ236" s="400"/>
      <c r="IA236" s="400"/>
      <c r="IB236" s="400"/>
      <c r="IC236" s="400"/>
      <c r="ID236" s="400"/>
      <c r="IE236" s="400"/>
      <c r="IF236" s="400"/>
      <c r="IG236" s="400"/>
      <c r="IH236" s="400"/>
      <c r="II236" s="400"/>
      <c r="IJ236" s="400"/>
      <c r="IK236" s="400"/>
      <c r="IL236" s="400"/>
      <c r="IM236" s="400"/>
      <c r="IN236" s="400"/>
      <c r="IO236" s="400"/>
      <c r="IP236" s="400"/>
      <c r="IQ236" s="400"/>
      <c r="IR236" s="400"/>
      <c r="IS236" s="400"/>
      <c r="IT236" s="400"/>
      <c r="IU236" s="400"/>
      <c r="IV236" s="400"/>
    </row>
    <row r="237" spans="1:256">
      <c r="A237" s="408"/>
      <c r="B237" s="407"/>
      <c r="C237" s="404"/>
      <c r="D237" s="403"/>
      <c r="E237" s="402"/>
      <c r="F237" s="397"/>
      <c r="G237" s="408"/>
      <c r="H237" s="408"/>
      <c r="I237" s="409"/>
      <c r="J237" s="400"/>
    </row>
    <row r="238" spans="1:256" ht="81" customHeight="1">
      <c r="A238" s="408" t="s">
        <v>1074</v>
      </c>
      <c r="B238" s="407" t="s">
        <v>1073</v>
      </c>
      <c r="C238" s="404" t="s">
        <v>106</v>
      </c>
      <c r="D238" s="403">
        <v>6</v>
      </c>
      <c r="E238" s="402"/>
      <c r="F238" s="397">
        <f>D238*E238</f>
        <v>0</v>
      </c>
    </row>
    <row r="239" spans="1:256">
      <c r="A239" s="400"/>
      <c r="B239" s="400"/>
      <c r="C239" s="400"/>
      <c r="D239" s="400"/>
      <c r="E239" s="401"/>
      <c r="F239" s="406"/>
    </row>
    <row r="240" spans="1:256" ht="233.25" customHeight="1">
      <c r="A240" s="400" t="s">
        <v>76</v>
      </c>
      <c r="B240" s="405" t="s">
        <v>1072</v>
      </c>
      <c r="C240" s="404" t="s">
        <v>106</v>
      </c>
      <c r="D240" s="403">
        <v>9</v>
      </c>
      <c r="E240" s="402"/>
      <c r="F240" s="397">
        <f>D240*E240</f>
        <v>0</v>
      </c>
    </row>
    <row r="241" spans="1:6">
      <c r="A241" s="400"/>
      <c r="B241" s="400"/>
      <c r="C241" s="400"/>
      <c r="D241" s="400"/>
      <c r="E241" s="401"/>
      <c r="F241" s="406"/>
    </row>
    <row r="242" spans="1:6" ht="178.5">
      <c r="A242" s="400" t="s">
        <v>1071</v>
      </c>
      <c r="B242" s="405" t="s">
        <v>1070</v>
      </c>
      <c r="C242" s="404" t="s">
        <v>106</v>
      </c>
      <c r="D242" s="403">
        <v>1</v>
      </c>
      <c r="E242" s="402"/>
      <c r="F242" s="397">
        <f>D242*E242</f>
        <v>0</v>
      </c>
    </row>
    <row r="243" spans="1:6">
      <c r="A243" s="400"/>
      <c r="B243" s="400"/>
      <c r="C243" s="400"/>
      <c r="D243" s="400"/>
      <c r="E243" s="401"/>
      <c r="F243" s="400"/>
    </row>
    <row r="244" spans="1:6" ht="16.5" customHeight="1">
      <c r="A244" s="358" t="s">
        <v>216</v>
      </c>
      <c r="B244" s="399" t="s">
        <v>1069</v>
      </c>
      <c r="C244" s="398" t="s">
        <v>720</v>
      </c>
      <c r="D244" s="375">
        <v>1</v>
      </c>
      <c r="E244" s="355"/>
      <c r="F244" s="397">
        <f>D244*E244</f>
        <v>0</v>
      </c>
    </row>
    <row r="245" spans="1:6">
      <c r="A245" s="358"/>
      <c r="B245" s="357"/>
      <c r="C245" s="377"/>
      <c r="D245" s="377"/>
      <c r="E245" s="374"/>
      <c r="F245" s="397"/>
    </row>
    <row r="246" spans="1:6" ht="40.5" customHeight="1">
      <c r="A246" s="393" t="s">
        <v>220</v>
      </c>
      <c r="B246" s="357" t="s">
        <v>1068</v>
      </c>
      <c r="C246" s="377"/>
      <c r="D246" s="377"/>
      <c r="E246" s="374"/>
      <c r="F246" s="397"/>
    </row>
    <row r="247" spans="1:6" ht="12" customHeight="1">
      <c r="A247" s="358"/>
      <c r="B247" s="357"/>
      <c r="C247" s="375"/>
      <c r="D247" s="356"/>
      <c r="E247" s="374"/>
      <c r="F247" s="397"/>
    </row>
    <row r="248" spans="1:6" ht="13.9" customHeight="1">
      <c r="A248" s="393" t="s">
        <v>296</v>
      </c>
      <c r="B248" s="357" t="s">
        <v>1067</v>
      </c>
      <c r="C248" s="375" t="s">
        <v>106</v>
      </c>
      <c r="D248" s="375">
        <v>14</v>
      </c>
      <c r="E248" s="374"/>
      <c r="F248" s="397">
        <f>D248*E248</f>
        <v>0</v>
      </c>
    </row>
    <row r="249" spans="1:6">
      <c r="A249" s="358"/>
      <c r="B249" s="357"/>
      <c r="C249" s="356"/>
      <c r="D249" s="356"/>
      <c r="E249" s="374"/>
      <c r="F249" s="397"/>
    </row>
    <row r="250" spans="1:6" ht="25.5">
      <c r="A250" s="393" t="s">
        <v>297</v>
      </c>
      <c r="B250" s="357" t="s">
        <v>1066</v>
      </c>
      <c r="C250" s="375" t="s">
        <v>106</v>
      </c>
      <c r="D250" s="375">
        <v>2</v>
      </c>
      <c r="E250" s="374"/>
      <c r="F250" s="397">
        <f>D250*E250</f>
        <v>0</v>
      </c>
    </row>
    <row r="251" spans="1:6">
      <c r="A251" s="358"/>
      <c r="B251" s="357"/>
      <c r="C251" s="356"/>
      <c r="D251" s="356"/>
      <c r="E251" s="374"/>
      <c r="F251" s="397"/>
    </row>
    <row r="252" spans="1:6" ht="38.25">
      <c r="A252" s="393" t="s">
        <v>298</v>
      </c>
      <c r="B252" s="357" t="s">
        <v>1065</v>
      </c>
      <c r="C252" s="375" t="s">
        <v>106</v>
      </c>
      <c r="D252" s="375">
        <v>3</v>
      </c>
      <c r="E252" s="374"/>
      <c r="F252" s="397">
        <f>D252*E252</f>
        <v>0</v>
      </c>
    </row>
    <row r="253" spans="1:6">
      <c r="A253" s="393"/>
      <c r="B253" s="357"/>
      <c r="C253" s="375"/>
      <c r="D253" s="375"/>
      <c r="E253" s="374"/>
      <c r="F253" s="397"/>
    </row>
    <row r="254" spans="1:6" ht="25.5">
      <c r="A254" s="393" t="s">
        <v>78</v>
      </c>
      <c r="B254" s="357" t="s">
        <v>1064</v>
      </c>
      <c r="C254" s="375" t="s">
        <v>106</v>
      </c>
      <c r="D254" s="375">
        <v>2</v>
      </c>
      <c r="E254" s="374"/>
      <c r="F254" s="397">
        <f>D254*E254</f>
        <v>0</v>
      </c>
    </row>
    <row r="255" spans="1:6">
      <c r="A255" s="393"/>
      <c r="B255" s="357"/>
      <c r="C255" s="375"/>
      <c r="D255" s="375"/>
      <c r="E255" s="374"/>
      <c r="F255" s="397"/>
    </row>
    <row r="256" spans="1:6" ht="25.5">
      <c r="A256" s="393" t="s">
        <v>299</v>
      </c>
      <c r="B256" s="357" t="s">
        <v>1063</v>
      </c>
      <c r="C256" s="375" t="s">
        <v>106</v>
      </c>
      <c r="D256" s="375">
        <v>14</v>
      </c>
      <c r="E256" s="374"/>
      <c r="F256" s="397">
        <f>D256*E256</f>
        <v>0</v>
      </c>
    </row>
    <row r="257" spans="1:6">
      <c r="A257" s="393"/>
      <c r="B257" s="357"/>
      <c r="C257" s="375"/>
      <c r="D257" s="375"/>
      <c r="E257" s="374"/>
      <c r="F257" s="397"/>
    </row>
    <row r="258" spans="1:6" ht="25.5">
      <c r="A258" s="393" t="s">
        <v>300</v>
      </c>
      <c r="B258" s="357" t="s">
        <v>1062</v>
      </c>
      <c r="C258" s="375" t="s">
        <v>106</v>
      </c>
      <c r="D258" s="375">
        <v>2</v>
      </c>
      <c r="E258" s="374"/>
      <c r="F258" s="397">
        <f>D258*E258</f>
        <v>0</v>
      </c>
    </row>
    <row r="259" spans="1:6">
      <c r="A259" s="393"/>
      <c r="B259" s="357"/>
      <c r="C259" s="375"/>
      <c r="D259" s="375"/>
      <c r="E259" s="374"/>
      <c r="F259" s="352"/>
    </row>
    <row r="260" spans="1:6" ht="93.75" customHeight="1">
      <c r="A260" s="393" t="s">
        <v>230</v>
      </c>
      <c r="B260" s="359" t="s">
        <v>1061</v>
      </c>
      <c r="C260" s="375"/>
      <c r="D260" s="375"/>
      <c r="E260" s="374"/>
      <c r="F260" s="371"/>
    </row>
    <row r="261" spans="1:6">
      <c r="A261" s="393" t="s">
        <v>257</v>
      </c>
      <c r="B261" s="254" t="s">
        <v>1060</v>
      </c>
      <c r="C261" s="1085" t="s">
        <v>76</v>
      </c>
      <c r="D261" s="1085">
        <v>33</v>
      </c>
      <c r="E261" s="962"/>
      <c r="F261" s="1080">
        <f t="shared" ref="F261:F269" si="0">E261*D261</f>
        <v>0</v>
      </c>
    </row>
    <row r="262" spans="1:6">
      <c r="A262" s="393" t="s">
        <v>257</v>
      </c>
      <c r="B262" s="254" t="s">
        <v>1059</v>
      </c>
      <c r="C262" s="1085" t="s">
        <v>76</v>
      </c>
      <c r="D262" s="1085">
        <v>105</v>
      </c>
      <c r="E262" s="962"/>
      <c r="F262" s="1080">
        <f t="shared" si="0"/>
        <v>0</v>
      </c>
    </row>
    <row r="263" spans="1:6">
      <c r="A263" s="393" t="s">
        <v>257</v>
      </c>
      <c r="B263" s="254" t="s">
        <v>1058</v>
      </c>
      <c r="C263" s="1085" t="s">
        <v>76</v>
      </c>
      <c r="D263" s="1085">
        <v>924</v>
      </c>
      <c r="E263" s="962"/>
      <c r="F263" s="1080">
        <f t="shared" si="0"/>
        <v>0</v>
      </c>
    </row>
    <row r="264" spans="1:6">
      <c r="A264" s="393" t="s">
        <v>257</v>
      </c>
      <c r="B264" s="254" t="s">
        <v>1057</v>
      </c>
      <c r="C264" s="1085" t="s">
        <v>76</v>
      </c>
      <c r="D264" s="1085">
        <v>67</v>
      </c>
      <c r="E264" s="962"/>
      <c r="F264" s="1080">
        <f t="shared" si="0"/>
        <v>0</v>
      </c>
    </row>
    <row r="265" spans="1:6">
      <c r="A265" s="393" t="s">
        <v>257</v>
      </c>
      <c r="B265" s="254" t="s">
        <v>1056</v>
      </c>
      <c r="C265" s="1085" t="s">
        <v>76</v>
      </c>
      <c r="D265" s="1085">
        <v>173</v>
      </c>
      <c r="E265" s="962"/>
      <c r="F265" s="1080">
        <f t="shared" si="0"/>
        <v>0</v>
      </c>
    </row>
    <row r="266" spans="1:6">
      <c r="A266" s="393" t="s">
        <v>257</v>
      </c>
      <c r="B266" s="254" t="s">
        <v>1055</v>
      </c>
      <c r="C266" s="1085" t="s">
        <v>76</v>
      </c>
      <c r="D266" s="1085">
        <v>48</v>
      </c>
      <c r="E266" s="962"/>
      <c r="F266" s="1080">
        <f t="shared" si="0"/>
        <v>0</v>
      </c>
    </row>
    <row r="267" spans="1:6">
      <c r="A267" s="393" t="s">
        <v>257</v>
      </c>
      <c r="B267" s="254" t="s">
        <v>1054</v>
      </c>
      <c r="C267" s="1085" t="s">
        <v>76</v>
      </c>
      <c r="D267" s="1085">
        <v>69</v>
      </c>
      <c r="E267" s="962"/>
      <c r="F267" s="1080">
        <f t="shared" si="0"/>
        <v>0</v>
      </c>
    </row>
    <row r="268" spans="1:6">
      <c r="A268" s="393" t="s">
        <v>257</v>
      </c>
      <c r="B268" s="254" t="s">
        <v>1053</v>
      </c>
      <c r="C268" s="1085" t="s">
        <v>76</v>
      </c>
      <c r="D268" s="1085">
        <v>49</v>
      </c>
      <c r="E268" s="962"/>
      <c r="F268" s="1080">
        <f t="shared" si="0"/>
        <v>0</v>
      </c>
    </row>
    <row r="269" spans="1:6">
      <c r="A269" s="393" t="s">
        <v>257</v>
      </c>
      <c r="B269" s="254" t="s">
        <v>1053</v>
      </c>
      <c r="C269" s="1085" t="s">
        <v>76</v>
      </c>
      <c r="D269" s="1085">
        <v>71</v>
      </c>
      <c r="E269" s="962"/>
      <c r="F269" s="1080">
        <f t="shared" si="0"/>
        <v>0</v>
      </c>
    </row>
    <row r="270" spans="1:6">
      <c r="A270" s="388"/>
      <c r="B270" s="396"/>
      <c r="C270" s="363"/>
      <c r="D270" s="363"/>
      <c r="E270" s="386"/>
      <c r="F270" s="386"/>
    </row>
    <row r="271" spans="1:6" ht="76.5">
      <c r="A271" s="393" t="s">
        <v>232</v>
      </c>
      <c r="B271" s="357" t="s">
        <v>1052</v>
      </c>
      <c r="C271" s="375"/>
      <c r="D271" s="375"/>
      <c r="E271" s="374"/>
      <c r="F271" s="371"/>
    </row>
    <row r="272" spans="1:6">
      <c r="A272" s="393" t="s">
        <v>257</v>
      </c>
      <c r="B272" s="256" t="s">
        <v>1051</v>
      </c>
      <c r="C272" s="1085" t="s">
        <v>76</v>
      </c>
      <c r="D272" s="1085">
        <v>45</v>
      </c>
      <c r="E272" s="962"/>
      <c r="F272" s="1080">
        <f>E272*D272</f>
        <v>0</v>
      </c>
    </row>
    <row r="273" spans="1:6">
      <c r="A273" s="393" t="s">
        <v>257</v>
      </c>
      <c r="B273" s="256" t="s">
        <v>1050</v>
      </c>
      <c r="C273" s="1085" t="s">
        <v>76</v>
      </c>
      <c r="D273" s="1085">
        <v>420</v>
      </c>
      <c r="E273" s="1086"/>
      <c r="F273" s="1080">
        <f>E273*D273</f>
        <v>0</v>
      </c>
    </row>
    <row r="274" spans="1:6">
      <c r="A274" s="393" t="s">
        <v>257</v>
      </c>
      <c r="B274" s="256" t="s">
        <v>1049</v>
      </c>
      <c r="C274" s="1085" t="s">
        <v>76</v>
      </c>
      <c r="D274" s="1085">
        <v>42</v>
      </c>
      <c r="E274" s="962"/>
      <c r="F274" s="1080">
        <f>E274*D274</f>
        <v>0</v>
      </c>
    </row>
    <row r="275" spans="1:6">
      <c r="A275" s="393" t="s">
        <v>257</v>
      </c>
      <c r="B275" s="256" t="s">
        <v>1048</v>
      </c>
      <c r="C275" s="1085" t="s">
        <v>76</v>
      </c>
      <c r="D275" s="1085">
        <v>33</v>
      </c>
      <c r="E275" s="1086"/>
      <c r="F275" s="1080">
        <f>E275*D275</f>
        <v>0</v>
      </c>
    </row>
    <row r="276" spans="1:6" ht="11.25" customHeight="1">
      <c r="A276" s="393"/>
      <c r="B276" s="357"/>
      <c r="C276" s="375"/>
      <c r="D276" s="375"/>
      <c r="E276" s="374"/>
      <c r="F276" s="371"/>
    </row>
    <row r="277" spans="1:6" ht="63.75">
      <c r="A277" s="393" t="s">
        <v>314</v>
      </c>
      <c r="B277" s="357" t="s">
        <v>1047</v>
      </c>
      <c r="C277" s="375"/>
      <c r="D277" s="375"/>
      <c r="E277" s="374"/>
      <c r="F277" s="371"/>
    </row>
    <row r="278" spans="1:6">
      <c r="A278" s="395"/>
      <c r="B278" s="394" t="s">
        <v>1046</v>
      </c>
      <c r="C278" s="1085" t="s">
        <v>76</v>
      </c>
      <c r="D278" s="1085">
        <v>18</v>
      </c>
      <c r="E278" s="962"/>
      <c r="F278" s="1080">
        <f>D278*E278</f>
        <v>0</v>
      </c>
    </row>
    <row r="279" spans="1:6">
      <c r="A279" s="395"/>
      <c r="B279" s="394" t="s">
        <v>1045</v>
      </c>
      <c r="C279" s="1085" t="s">
        <v>76</v>
      </c>
      <c r="D279" s="1085">
        <v>80</v>
      </c>
      <c r="E279" s="962"/>
      <c r="F279" s="1080">
        <f>D279*E279</f>
        <v>0</v>
      </c>
    </row>
    <row r="280" spans="1:6">
      <c r="A280" s="395"/>
      <c r="B280" s="394" t="s">
        <v>1044</v>
      </c>
      <c r="C280" s="1085" t="s">
        <v>76</v>
      </c>
      <c r="D280" s="1085">
        <v>60</v>
      </c>
      <c r="E280" s="962"/>
      <c r="F280" s="1080">
        <f>D280*E280</f>
        <v>0</v>
      </c>
    </row>
    <row r="281" spans="1:6">
      <c r="A281" s="395"/>
      <c r="B281" s="394" t="s">
        <v>1043</v>
      </c>
      <c r="C281" s="1085" t="s">
        <v>76</v>
      </c>
      <c r="D281" s="1085">
        <v>32</v>
      </c>
      <c r="E281" s="962"/>
      <c r="F281" s="1080">
        <f>D281*E281</f>
        <v>0</v>
      </c>
    </row>
    <row r="282" spans="1:6">
      <c r="A282" s="393"/>
      <c r="B282" s="357"/>
      <c r="C282" s="375"/>
      <c r="D282" s="375"/>
      <c r="E282" s="374"/>
      <c r="F282" s="371"/>
    </row>
    <row r="283" spans="1:6">
      <c r="A283" s="393" t="s">
        <v>319</v>
      </c>
      <c r="B283" s="357" t="s">
        <v>1041</v>
      </c>
      <c r="C283" s="375"/>
      <c r="D283" s="375"/>
      <c r="E283" s="374"/>
      <c r="F283" s="371"/>
    </row>
    <row r="284" spans="1:6">
      <c r="A284" s="393" t="s">
        <v>257</v>
      </c>
      <c r="B284" s="256" t="s">
        <v>1042</v>
      </c>
      <c r="C284" s="1085" t="s">
        <v>106</v>
      </c>
      <c r="D284" s="1085">
        <v>9</v>
      </c>
      <c r="E284" s="962"/>
      <c r="F284" s="1080">
        <f>E284*D284</f>
        <v>0</v>
      </c>
    </row>
    <row r="285" spans="1:6">
      <c r="A285" s="393"/>
      <c r="B285" s="357"/>
      <c r="C285" s="375"/>
      <c r="D285" s="375"/>
      <c r="E285" s="374"/>
      <c r="F285" s="371"/>
    </row>
    <row r="286" spans="1:6">
      <c r="A286" s="393" t="s">
        <v>218</v>
      </c>
      <c r="B286" s="357" t="s">
        <v>1041</v>
      </c>
      <c r="C286" s="375"/>
      <c r="D286" s="375"/>
      <c r="E286" s="374"/>
      <c r="F286" s="371"/>
    </row>
    <row r="287" spans="1:6">
      <c r="A287" s="393" t="s">
        <v>257</v>
      </c>
      <c r="B287" s="256" t="s">
        <v>1040</v>
      </c>
      <c r="C287" s="1085" t="s">
        <v>106</v>
      </c>
      <c r="D287" s="1085">
        <v>16</v>
      </c>
      <c r="E287" s="962"/>
      <c r="F287" s="1080">
        <f>D287*E287</f>
        <v>0</v>
      </c>
    </row>
    <row r="288" spans="1:6" ht="13.5" customHeight="1">
      <c r="A288" s="393"/>
      <c r="B288" s="357"/>
      <c r="C288" s="375"/>
      <c r="D288" s="375"/>
      <c r="E288" s="374"/>
      <c r="F288" s="371"/>
    </row>
    <row r="289" spans="1:6" ht="78.75" customHeight="1">
      <c r="A289" s="393" t="s">
        <v>1039</v>
      </c>
      <c r="B289" s="256" t="s">
        <v>1038</v>
      </c>
      <c r="C289" s="1085" t="s">
        <v>106</v>
      </c>
      <c r="D289" s="1085">
        <v>4</v>
      </c>
      <c r="E289" s="962"/>
      <c r="F289" s="1080">
        <f>D289*E289</f>
        <v>0</v>
      </c>
    </row>
    <row r="290" spans="1:6">
      <c r="A290" s="391"/>
      <c r="B290" s="392"/>
      <c r="E290" s="386"/>
      <c r="F290" s="371"/>
    </row>
    <row r="291" spans="1:6">
      <c r="A291" s="290"/>
      <c r="B291" s="289"/>
      <c r="C291" s="288"/>
      <c r="D291" s="287"/>
      <c r="E291" s="278" t="s">
        <v>943</v>
      </c>
      <c r="F291" s="1111">
        <f>SUM(F214:F290)</f>
        <v>0</v>
      </c>
    </row>
    <row r="292" spans="1:6">
      <c r="A292" s="391"/>
      <c r="B292" s="390"/>
      <c r="C292" s="363"/>
      <c r="D292" s="363"/>
      <c r="E292" s="389"/>
      <c r="F292" s="363"/>
    </row>
    <row r="293" spans="1:6" ht="15">
      <c r="A293" s="309"/>
      <c r="B293" s="308" t="s">
        <v>1037</v>
      </c>
      <c r="C293" s="307"/>
      <c r="D293" s="307"/>
      <c r="E293" s="306"/>
      <c r="F293" s="305"/>
    </row>
    <row r="294" spans="1:6">
      <c r="A294" s="388"/>
      <c r="B294" s="387"/>
      <c r="C294" s="363"/>
      <c r="D294" s="363"/>
      <c r="E294" s="386"/>
      <c r="F294" s="386"/>
    </row>
    <row r="295" spans="1:6" ht="42.75" customHeight="1">
      <c r="A295" s="362" t="s">
        <v>212</v>
      </c>
      <c r="B295" s="357" t="s">
        <v>1036</v>
      </c>
      <c r="C295" s="356"/>
      <c r="D295" s="356"/>
      <c r="E295" s="374"/>
      <c r="F295" s="374"/>
    </row>
    <row r="296" spans="1:6">
      <c r="A296" s="362"/>
      <c r="B296" s="357"/>
      <c r="C296" s="356"/>
      <c r="D296" s="356"/>
      <c r="E296" s="374"/>
      <c r="F296" s="374"/>
    </row>
    <row r="297" spans="1:6" ht="70.5" customHeight="1">
      <c r="A297" s="385" t="s">
        <v>296</v>
      </c>
      <c r="B297" s="384" t="s">
        <v>1035</v>
      </c>
      <c r="C297" s="383" t="s">
        <v>106</v>
      </c>
      <c r="D297" s="1112">
        <v>3</v>
      </c>
      <c r="E297" s="382"/>
      <c r="F297" s="381">
        <f>E297*D297</f>
        <v>0</v>
      </c>
    </row>
    <row r="298" spans="1:6" ht="13.5" customHeight="1">
      <c r="A298" s="385"/>
      <c r="B298" s="384"/>
      <c r="C298" s="383"/>
      <c r="D298" s="383"/>
      <c r="E298" s="382"/>
      <c r="F298" s="381"/>
    </row>
    <row r="299" spans="1:6" ht="69.75" customHeight="1">
      <c r="A299" s="385" t="s">
        <v>297</v>
      </c>
      <c r="B299" s="384" t="s">
        <v>1034</v>
      </c>
      <c r="C299" s="383" t="s">
        <v>106</v>
      </c>
      <c r="D299" s="1112">
        <v>3</v>
      </c>
      <c r="E299" s="382"/>
      <c r="F299" s="381">
        <f>E299*D299</f>
        <v>0</v>
      </c>
    </row>
    <row r="300" spans="1:6" ht="11.25" customHeight="1">
      <c r="A300" s="385"/>
      <c r="B300" s="384"/>
      <c r="C300" s="383"/>
      <c r="D300" s="383"/>
      <c r="E300" s="382"/>
      <c r="F300" s="381"/>
    </row>
    <row r="301" spans="1:6" ht="53.25" customHeight="1">
      <c r="A301" s="385" t="s">
        <v>298</v>
      </c>
      <c r="B301" s="384" t="s">
        <v>1033</v>
      </c>
      <c r="C301" s="383" t="s">
        <v>106</v>
      </c>
      <c r="D301" s="1112">
        <v>16</v>
      </c>
      <c r="E301" s="382"/>
      <c r="F301" s="381">
        <f>E301*D301</f>
        <v>0</v>
      </c>
    </row>
    <row r="302" spans="1:6" ht="10.5" customHeight="1">
      <c r="A302" s="385"/>
      <c r="B302" s="384"/>
      <c r="C302" s="383"/>
      <c r="D302" s="383"/>
      <c r="E302" s="382"/>
      <c r="F302" s="381"/>
    </row>
    <row r="303" spans="1:6" ht="67.5" customHeight="1">
      <c r="A303" s="362" t="s">
        <v>78</v>
      </c>
      <c r="B303" s="256" t="s">
        <v>1032</v>
      </c>
      <c r="C303" s="1087" t="s">
        <v>106</v>
      </c>
      <c r="D303" s="1395">
        <v>2</v>
      </c>
      <c r="E303" s="962"/>
      <c r="F303" s="1080">
        <f>E303*D303</f>
        <v>0</v>
      </c>
    </row>
    <row r="304" spans="1:6">
      <c r="A304" s="362"/>
      <c r="B304" s="357"/>
      <c r="C304" s="356"/>
      <c r="D304" s="356"/>
      <c r="E304" s="374"/>
      <c r="F304" s="371"/>
    </row>
    <row r="305" spans="1:6" ht="51">
      <c r="A305" s="362" t="s">
        <v>216</v>
      </c>
      <c r="B305" s="357" t="s">
        <v>1031</v>
      </c>
      <c r="C305" s="356"/>
      <c r="D305" s="356"/>
      <c r="E305" s="374"/>
      <c r="F305" s="371"/>
    </row>
    <row r="306" spans="1:6">
      <c r="A306" s="376" t="s">
        <v>296</v>
      </c>
      <c r="B306" s="1088" t="s">
        <v>1030</v>
      </c>
      <c r="C306" s="132" t="s">
        <v>106</v>
      </c>
      <c r="D306" s="132">
        <v>3</v>
      </c>
      <c r="E306" s="1089"/>
      <c r="F306" s="1080">
        <f>E306*D306</f>
        <v>0</v>
      </c>
    </row>
    <row r="307" spans="1:6">
      <c r="A307" s="353" t="s">
        <v>297</v>
      </c>
      <c r="B307" s="1088" t="s">
        <v>1029</v>
      </c>
      <c r="C307" s="132" t="s">
        <v>106</v>
      </c>
      <c r="D307" s="132">
        <v>2</v>
      </c>
      <c r="E307" s="1089"/>
      <c r="F307" s="1080">
        <f>E307*D307</f>
        <v>0</v>
      </c>
    </row>
    <row r="308" spans="1:6">
      <c r="A308" s="353"/>
      <c r="B308" s="334"/>
      <c r="C308" s="310"/>
      <c r="D308" s="310"/>
      <c r="E308" s="372"/>
      <c r="F308" s="371"/>
    </row>
    <row r="309" spans="1:6" ht="63.75">
      <c r="A309" s="362" t="s">
        <v>220</v>
      </c>
      <c r="B309" s="357" t="s">
        <v>1028</v>
      </c>
      <c r="C309" s="356"/>
      <c r="D309" s="356"/>
      <c r="E309" s="374"/>
      <c r="F309" s="374"/>
    </row>
    <row r="310" spans="1:6" ht="14.25">
      <c r="A310" s="362" t="s">
        <v>296</v>
      </c>
      <c r="B310" s="256" t="s">
        <v>1027</v>
      </c>
      <c r="C310" s="1087" t="s">
        <v>76</v>
      </c>
      <c r="D310" s="1090">
        <v>1450</v>
      </c>
      <c r="E310" s="1086"/>
      <c r="F310" s="1080">
        <f t="shared" ref="F310:F322" si="1">E310*D310</f>
        <v>0</v>
      </c>
    </row>
    <row r="311" spans="1:6" ht="14.25">
      <c r="A311" s="362" t="s">
        <v>297</v>
      </c>
      <c r="B311" s="256" t="s">
        <v>1026</v>
      </c>
      <c r="C311" s="1087" t="s">
        <v>76</v>
      </c>
      <c r="D311" s="1090">
        <v>294</v>
      </c>
      <c r="E311" s="1086"/>
      <c r="F311" s="1080">
        <f t="shared" si="1"/>
        <v>0</v>
      </c>
    </row>
    <row r="312" spans="1:6">
      <c r="A312" s="362" t="s">
        <v>298</v>
      </c>
      <c r="B312" s="256" t="s">
        <v>1025</v>
      </c>
      <c r="C312" s="1087" t="s">
        <v>76</v>
      </c>
      <c r="D312" s="1090">
        <v>127</v>
      </c>
      <c r="E312" s="1086"/>
      <c r="F312" s="1080">
        <f t="shared" si="1"/>
        <v>0</v>
      </c>
    </row>
    <row r="313" spans="1:6">
      <c r="A313" s="362" t="s">
        <v>298</v>
      </c>
      <c r="B313" s="256" t="s">
        <v>1024</v>
      </c>
      <c r="C313" s="1087" t="s">
        <v>76</v>
      </c>
      <c r="D313" s="1090">
        <v>99</v>
      </c>
      <c r="E313" s="1086"/>
      <c r="F313" s="1080">
        <f>E313*D313</f>
        <v>0</v>
      </c>
    </row>
    <row r="314" spans="1:6">
      <c r="A314" s="362" t="s">
        <v>78</v>
      </c>
      <c r="B314" s="256" t="s">
        <v>1023</v>
      </c>
      <c r="C314" s="1087" t="s">
        <v>76</v>
      </c>
      <c r="D314" s="1090">
        <v>333</v>
      </c>
      <c r="E314" s="1086"/>
      <c r="F314" s="1080">
        <f t="shared" si="1"/>
        <v>0</v>
      </c>
    </row>
    <row r="315" spans="1:6">
      <c r="A315" s="362" t="s">
        <v>78</v>
      </c>
      <c r="B315" s="256" t="s">
        <v>1022</v>
      </c>
      <c r="C315" s="1087" t="s">
        <v>76</v>
      </c>
      <c r="D315" s="1090">
        <v>119</v>
      </c>
      <c r="E315" s="1086"/>
      <c r="F315" s="1080">
        <f>E315*D315</f>
        <v>0</v>
      </c>
    </row>
    <row r="316" spans="1:6">
      <c r="A316" s="362" t="s">
        <v>299</v>
      </c>
      <c r="B316" s="256" t="s">
        <v>315</v>
      </c>
      <c r="C316" s="1087" t="s">
        <v>76</v>
      </c>
      <c r="D316" s="1090">
        <v>205</v>
      </c>
      <c r="E316" s="1086"/>
      <c r="F316" s="1080">
        <f t="shared" si="1"/>
        <v>0</v>
      </c>
    </row>
    <row r="317" spans="1:6">
      <c r="A317" s="362" t="s">
        <v>300</v>
      </c>
      <c r="B317" s="256" t="s">
        <v>1021</v>
      </c>
      <c r="C317" s="1087" t="s">
        <v>76</v>
      </c>
      <c r="D317" s="1090">
        <v>140</v>
      </c>
      <c r="E317" s="1086"/>
      <c r="F317" s="1080">
        <f t="shared" si="1"/>
        <v>0</v>
      </c>
    </row>
    <row r="318" spans="1:6">
      <c r="A318" s="362" t="s">
        <v>301</v>
      </c>
      <c r="B318" s="256" t="s">
        <v>1020</v>
      </c>
      <c r="C318" s="1087" t="s">
        <v>76</v>
      </c>
      <c r="D318" s="1090">
        <v>106</v>
      </c>
      <c r="E318" s="1086"/>
      <c r="F318" s="1080">
        <f t="shared" si="1"/>
        <v>0</v>
      </c>
    </row>
    <row r="319" spans="1:6">
      <c r="A319" s="362" t="s">
        <v>304</v>
      </c>
      <c r="B319" s="256" t="s">
        <v>1019</v>
      </c>
      <c r="C319" s="1087" t="s">
        <v>76</v>
      </c>
      <c r="D319" s="1090">
        <v>141</v>
      </c>
      <c r="E319" s="1086"/>
      <c r="F319" s="1080">
        <f t="shared" si="1"/>
        <v>0</v>
      </c>
    </row>
    <row r="320" spans="1:6" ht="14.25">
      <c r="A320" s="353" t="s">
        <v>305</v>
      </c>
      <c r="B320" s="1081" t="s">
        <v>1018</v>
      </c>
      <c r="C320" s="132" t="s">
        <v>76</v>
      </c>
      <c r="D320" s="132">
        <v>121</v>
      </c>
      <c r="E320" s="1082"/>
      <c r="F320" s="1080">
        <f t="shared" si="1"/>
        <v>0</v>
      </c>
    </row>
    <row r="321" spans="1:6" ht="14.25">
      <c r="A321" s="353" t="s">
        <v>316</v>
      </c>
      <c r="B321" s="1081" t="s">
        <v>1017</v>
      </c>
      <c r="C321" s="132" t="s">
        <v>76</v>
      </c>
      <c r="D321" s="132">
        <v>62</v>
      </c>
      <c r="E321" s="1082"/>
      <c r="F321" s="1080">
        <f t="shared" si="1"/>
        <v>0</v>
      </c>
    </row>
    <row r="322" spans="1:6" ht="14.25">
      <c r="A322" s="353" t="s">
        <v>317</v>
      </c>
      <c r="B322" s="1081" t="s">
        <v>1016</v>
      </c>
      <c r="C322" s="132" t="s">
        <v>76</v>
      </c>
      <c r="D322" s="132">
        <v>79</v>
      </c>
      <c r="E322" s="1082"/>
      <c r="F322" s="1080">
        <f t="shared" si="1"/>
        <v>0</v>
      </c>
    </row>
    <row r="323" spans="1:6">
      <c r="A323" s="362"/>
      <c r="B323" s="357"/>
      <c r="C323" s="356"/>
      <c r="D323" s="356"/>
      <c r="E323" s="373"/>
      <c r="F323" s="371"/>
    </row>
    <row r="324" spans="1:6" ht="57" customHeight="1">
      <c r="A324" s="362" t="s">
        <v>230</v>
      </c>
      <c r="B324" s="357" t="s">
        <v>1015</v>
      </c>
      <c r="C324" s="356"/>
      <c r="D324" s="356"/>
      <c r="E324" s="374"/>
      <c r="F324" s="377"/>
    </row>
    <row r="325" spans="1:6">
      <c r="A325" s="362" t="s">
        <v>296</v>
      </c>
      <c r="B325" s="256" t="s">
        <v>1014</v>
      </c>
      <c r="C325" s="1087" t="s">
        <v>76</v>
      </c>
      <c r="D325" s="1090">
        <v>40</v>
      </c>
      <c r="E325" s="962"/>
      <c r="F325" s="1080">
        <f>E325*D325</f>
        <v>0</v>
      </c>
    </row>
    <row r="326" spans="1:6">
      <c r="A326" s="362" t="s">
        <v>297</v>
      </c>
      <c r="B326" s="256" t="s">
        <v>1013</v>
      </c>
      <c r="C326" s="1087" t="s">
        <v>76</v>
      </c>
      <c r="D326" s="1090">
        <v>105</v>
      </c>
      <c r="E326" s="1086"/>
      <c r="F326" s="1086">
        <f>E326*D326</f>
        <v>0</v>
      </c>
    </row>
    <row r="327" spans="1:6">
      <c r="A327" s="362" t="s">
        <v>296</v>
      </c>
      <c r="B327" s="256" t="s">
        <v>1012</v>
      </c>
      <c r="C327" s="1087" t="s">
        <v>76</v>
      </c>
      <c r="D327" s="1090">
        <v>620</v>
      </c>
      <c r="E327" s="962"/>
      <c r="F327" s="1080">
        <f>E327*D327</f>
        <v>0</v>
      </c>
    </row>
    <row r="328" spans="1:6">
      <c r="A328" s="362" t="s">
        <v>297</v>
      </c>
      <c r="B328" s="256" t="s">
        <v>1011</v>
      </c>
      <c r="C328" s="1087" t="s">
        <v>76</v>
      </c>
      <c r="D328" s="1090">
        <v>30</v>
      </c>
      <c r="E328" s="1086"/>
      <c r="F328" s="1086">
        <f>E328*D328</f>
        <v>0</v>
      </c>
    </row>
    <row r="329" spans="1:6">
      <c r="A329" s="362"/>
      <c r="B329" s="357"/>
      <c r="C329" s="356"/>
      <c r="D329" s="356"/>
      <c r="E329" s="373"/>
      <c r="F329" s="373"/>
    </row>
    <row r="330" spans="1:6">
      <c r="A330" s="376" t="s">
        <v>232</v>
      </c>
      <c r="B330" s="380" t="s">
        <v>1010</v>
      </c>
      <c r="C330" s="375"/>
      <c r="D330" s="375"/>
      <c r="E330" s="374"/>
      <c r="F330" s="374"/>
    </row>
    <row r="331" spans="1:6">
      <c r="A331" s="1091" t="s">
        <v>296</v>
      </c>
      <c r="B331" s="379" t="s">
        <v>303</v>
      </c>
      <c r="C331" s="1085" t="s">
        <v>106</v>
      </c>
      <c r="D331" s="1085">
        <v>3</v>
      </c>
      <c r="E331" s="962"/>
      <c r="F331" s="1080">
        <f t="shared" ref="F331:F336" si="2">E331*D331</f>
        <v>0</v>
      </c>
    </row>
    <row r="332" spans="1:6">
      <c r="A332" s="1091" t="s">
        <v>297</v>
      </c>
      <c r="B332" s="379" t="s">
        <v>1009</v>
      </c>
      <c r="C332" s="1085" t="s">
        <v>106</v>
      </c>
      <c r="D332" s="1085">
        <v>3</v>
      </c>
      <c r="E332" s="962"/>
      <c r="F332" s="1080">
        <f>E332*D332</f>
        <v>0</v>
      </c>
    </row>
    <row r="333" spans="1:6">
      <c r="A333" s="1091" t="s">
        <v>298</v>
      </c>
      <c r="B333" s="379" t="s">
        <v>1008</v>
      </c>
      <c r="C333" s="1085" t="s">
        <v>106</v>
      </c>
      <c r="D333" s="1085">
        <v>2</v>
      </c>
      <c r="E333" s="962"/>
      <c r="F333" s="1080">
        <f t="shared" si="2"/>
        <v>0</v>
      </c>
    </row>
    <row r="334" spans="1:6">
      <c r="A334" s="1091" t="s">
        <v>78</v>
      </c>
      <c r="B334" s="379" t="s">
        <v>1826</v>
      </c>
      <c r="C334" s="1085" t="s">
        <v>106</v>
      </c>
      <c r="D334" s="1085">
        <v>3</v>
      </c>
      <c r="E334" s="962"/>
      <c r="F334" s="1080">
        <f>E334*D334</f>
        <v>0</v>
      </c>
    </row>
    <row r="335" spans="1:6">
      <c r="A335" s="1091" t="s">
        <v>299</v>
      </c>
      <c r="B335" s="379" t="s">
        <v>1007</v>
      </c>
      <c r="C335" s="1085" t="s">
        <v>106</v>
      </c>
      <c r="D335" s="1085">
        <v>1</v>
      </c>
      <c r="E335" s="962"/>
      <c r="F335" s="1080">
        <f t="shared" si="2"/>
        <v>0</v>
      </c>
    </row>
    <row r="336" spans="1:6">
      <c r="A336" s="1091" t="s">
        <v>300</v>
      </c>
      <c r="B336" s="379" t="s">
        <v>1006</v>
      </c>
      <c r="C336" s="1085" t="s">
        <v>106</v>
      </c>
      <c r="D336" s="1085">
        <v>2</v>
      </c>
      <c r="E336" s="962"/>
      <c r="F336" s="1080">
        <f t="shared" si="2"/>
        <v>0</v>
      </c>
    </row>
    <row r="337" spans="1:6">
      <c r="A337" s="1091" t="s">
        <v>301</v>
      </c>
      <c r="B337" s="379" t="s">
        <v>1005</v>
      </c>
      <c r="C337" s="1085" t="s">
        <v>106</v>
      </c>
      <c r="D337" s="1085">
        <v>2</v>
      </c>
      <c r="E337" s="962"/>
      <c r="F337" s="1080">
        <f>E337*D337</f>
        <v>0</v>
      </c>
    </row>
    <row r="338" spans="1:6">
      <c r="A338" s="1091" t="s">
        <v>304</v>
      </c>
      <c r="B338" s="379" t="s">
        <v>1004</v>
      </c>
      <c r="C338" s="1085" t="s">
        <v>106</v>
      </c>
      <c r="D338" s="1085">
        <v>3</v>
      </c>
      <c r="E338" s="962"/>
      <c r="F338" s="1080">
        <f>E338*D338</f>
        <v>0</v>
      </c>
    </row>
    <row r="339" spans="1:6">
      <c r="A339" s="1091" t="s">
        <v>316</v>
      </c>
      <c r="B339" s="379" t="s">
        <v>1827</v>
      </c>
      <c r="C339" s="1085" t="s">
        <v>106</v>
      </c>
      <c r="D339" s="1085">
        <v>3</v>
      </c>
      <c r="E339" s="962"/>
      <c r="F339" s="1080">
        <f>E339*D339</f>
        <v>0</v>
      </c>
    </row>
    <row r="340" spans="1:6">
      <c r="A340" s="1091" t="s">
        <v>317</v>
      </c>
      <c r="B340" s="379" t="s">
        <v>1828</v>
      </c>
      <c r="C340" s="1085" t="s">
        <v>106</v>
      </c>
      <c r="D340" s="1085">
        <v>3</v>
      </c>
      <c r="E340" s="962"/>
      <c r="F340" s="1080">
        <f>E340*D340</f>
        <v>0</v>
      </c>
    </row>
    <row r="341" spans="1:6">
      <c r="A341" s="362"/>
      <c r="B341" s="357"/>
      <c r="C341" s="356"/>
      <c r="D341" s="356"/>
      <c r="E341" s="373"/>
      <c r="F341" s="373"/>
    </row>
    <row r="342" spans="1:6" ht="38.25">
      <c r="A342" s="362" t="s">
        <v>232</v>
      </c>
      <c r="B342" s="357" t="s">
        <v>1003</v>
      </c>
      <c r="C342" s="375" t="s">
        <v>106</v>
      </c>
      <c r="D342" s="375">
        <v>8</v>
      </c>
      <c r="E342" s="962"/>
      <c r="F342" s="373">
        <f>E342*D342</f>
        <v>0</v>
      </c>
    </row>
    <row r="343" spans="1:6" ht="15" customHeight="1">
      <c r="A343" s="362"/>
      <c r="B343" s="378"/>
      <c r="C343" s="375"/>
      <c r="D343" s="375"/>
      <c r="E343" s="374"/>
      <c r="F343" s="371"/>
    </row>
    <row r="344" spans="1:6" ht="120.75" customHeight="1">
      <c r="A344" s="362" t="s">
        <v>314</v>
      </c>
      <c r="B344" s="359" t="s">
        <v>1002</v>
      </c>
      <c r="C344" s="375"/>
      <c r="D344" s="375"/>
      <c r="E344" s="374"/>
      <c r="F344" s="377"/>
    </row>
    <row r="345" spans="1:6">
      <c r="A345" s="376" t="s">
        <v>296</v>
      </c>
      <c r="B345" s="254" t="s">
        <v>1001</v>
      </c>
      <c r="C345" s="1085" t="s">
        <v>76</v>
      </c>
      <c r="D345" s="1085">
        <v>45</v>
      </c>
      <c r="E345" s="962"/>
      <c r="F345" s="1086">
        <f>E345*D345</f>
        <v>0</v>
      </c>
    </row>
    <row r="346" spans="1:6">
      <c r="A346" s="376" t="s">
        <v>297</v>
      </c>
      <c r="B346" s="254" t="s">
        <v>1000</v>
      </c>
      <c r="C346" s="1085" t="s">
        <v>76</v>
      </c>
      <c r="D346" s="1085">
        <v>62</v>
      </c>
      <c r="E346" s="962"/>
      <c r="F346" s="1086">
        <f>E346*D346</f>
        <v>0</v>
      </c>
    </row>
    <row r="347" spans="1:6" ht="12.75" customHeight="1">
      <c r="A347" s="376"/>
      <c r="B347" s="359"/>
      <c r="C347" s="375"/>
      <c r="D347" s="375"/>
      <c r="E347" s="374"/>
      <c r="F347" s="373"/>
    </row>
    <row r="348" spans="1:6" ht="89.25">
      <c r="A348" s="353">
        <v>7</v>
      </c>
      <c r="B348" s="341" t="s">
        <v>999</v>
      </c>
      <c r="C348" s="310"/>
      <c r="D348" s="310"/>
      <c r="E348" s="323"/>
      <c r="F348" s="323"/>
    </row>
    <row r="349" spans="1:6">
      <c r="A349" s="353" t="s">
        <v>257</v>
      </c>
      <c r="B349" s="1088" t="s">
        <v>970</v>
      </c>
      <c r="C349" s="132" t="s">
        <v>76</v>
      </c>
      <c r="D349" s="132">
        <v>30</v>
      </c>
      <c r="E349" s="1089"/>
      <c r="F349" s="1080">
        <f>E349*D349</f>
        <v>0</v>
      </c>
    </row>
    <row r="350" spans="1:6">
      <c r="A350" s="353" t="s">
        <v>257</v>
      </c>
      <c r="B350" s="1088" t="s">
        <v>969</v>
      </c>
      <c r="C350" s="132" t="s">
        <v>76</v>
      </c>
      <c r="D350" s="132">
        <v>10</v>
      </c>
      <c r="E350" s="1089"/>
      <c r="F350" s="1080">
        <f>E350*D350</f>
        <v>0</v>
      </c>
    </row>
    <row r="351" spans="1:6">
      <c r="A351" s="353"/>
      <c r="B351" s="334"/>
      <c r="C351" s="310"/>
      <c r="D351" s="310"/>
      <c r="E351" s="372"/>
      <c r="F351" s="371"/>
    </row>
    <row r="352" spans="1:6">
      <c r="A352" s="290"/>
      <c r="B352" s="289"/>
      <c r="C352" s="288"/>
      <c r="D352" s="287"/>
      <c r="E352" s="278" t="s">
        <v>942</v>
      </c>
      <c r="F352" s="1111">
        <f>SUM(F295:F351)</f>
        <v>0</v>
      </c>
    </row>
    <row r="354" spans="1:6" ht="15">
      <c r="A354" s="309"/>
      <c r="B354" s="308" t="s">
        <v>998</v>
      </c>
      <c r="C354" s="307"/>
      <c r="D354" s="307"/>
      <c r="E354" s="306"/>
      <c r="F354" s="305"/>
    </row>
    <row r="355" spans="1:6" ht="15">
      <c r="A355" s="370"/>
      <c r="B355" s="369"/>
      <c r="C355" s="368"/>
      <c r="D355" s="368"/>
      <c r="E355" s="367"/>
      <c r="F355" s="366"/>
    </row>
    <row r="356" spans="1:6" ht="45" customHeight="1">
      <c r="A356" s="362" t="s">
        <v>212</v>
      </c>
      <c r="B356" s="357" t="s">
        <v>997</v>
      </c>
      <c r="C356" s="356" t="s">
        <v>106</v>
      </c>
      <c r="D356" s="356">
        <v>1</v>
      </c>
      <c r="E356" s="1092"/>
      <c r="F356" s="360">
        <f>D356*E356</f>
        <v>0</v>
      </c>
    </row>
    <row r="357" spans="1:6" s="357" customFormat="1" ht="18" customHeight="1">
      <c r="A357" s="365"/>
      <c r="B357" s="364"/>
      <c r="C357" s="363"/>
      <c r="D357" s="363"/>
      <c r="E357" s="311"/>
      <c r="F357" s="360"/>
    </row>
    <row r="358" spans="1:6" s="357" customFormat="1" ht="56.25" customHeight="1">
      <c r="A358" s="362" t="s">
        <v>216</v>
      </c>
      <c r="B358" s="357" t="s">
        <v>996</v>
      </c>
      <c r="C358" s="356"/>
      <c r="D358" s="356"/>
      <c r="E358" s="361"/>
      <c r="F358" s="360"/>
    </row>
    <row r="359" spans="1:6" s="357" customFormat="1">
      <c r="A359" s="357" t="s">
        <v>257</v>
      </c>
      <c r="B359" s="256" t="s">
        <v>307</v>
      </c>
      <c r="C359" s="1087" t="s">
        <v>106</v>
      </c>
      <c r="D359" s="1087">
        <v>1</v>
      </c>
      <c r="E359" s="1092" t="s">
        <v>979</v>
      </c>
      <c r="F359" s="1093" t="s">
        <v>979</v>
      </c>
    </row>
    <row r="360" spans="1:6" s="357" customFormat="1">
      <c r="A360" s="357" t="s">
        <v>257</v>
      </c>
      <c r="B360" s="256" t="s">
        <v>995</v>
      </c>
      <c r="C360" s="1087" t="s">
        <v>106</v>
      </c>
      <c r="D360" s="1087">
        <v>1</v>
      </c>
      <c r="E360" s="1092" t="s">
        <v>979</v>
      </c>
      <c r="F360" s="1093" t="s">
        <v>979</v>
      </c>
    </row>
    <row r="361" spans="1:6" s="357" customFormat="1">
      <c r="A361" s="357" t="s">
        <v>257</v>
      </c>
      <c r="B361" s="256" t="s">
        <v>308</v>
      </c>
      <c r="C361" s="1087" t="s">
        <v>106</v>
      </c>
      <c r="D361" s="1087">
        <v>1</v>
      </c>
      <c r="E361" s="1092" t="s">
        <v>979</v>
      </c>
      <c r="F361" s="1093" t="s">
        <v>979</v>
      </c>
    </row>
    <row r="362" spans="1:6" s="357" customFormat="1">
      <c r="A362" s="357" t="s">
        <v>257</v>
      </c>
      <c r="B362" s="256" t="s">
        <v>994</v>
      </c>
      <c r="C362" s="1087" t="s">
        <v>106</v>
      </c>
      <c r="D362" s="1090">
        <v>2</v>
      </c>
      <c r="E362" s="1092" t="s">
        <v>979</v>
      </c>
      <c r="F362" s="1093" t="s">
        <v>979</v>
      </c>
    </row>
    <row r="363" spans="1:6" s="357" customFormat="1">
      <c r="A363" s="357" t="s">
        <v>257</v>
      </c>
      <c r="B363" s="256" t="s">
        <v>993</v>
      </c>
      <c r="C363" s="1087" t="s">
        <v>106</v>
      </c>
      <c r="D363" s="1087">
        <v>1</v>
      </c>
      <c r="E363" s="1092" t="s">
        <v>979</v>
      </c>
      <c r="F363" s="1093" t="s">
        <v>979</v>
      </c>
    </row>
    <row r="364" spans="1:6" s="357" customFormat="1">
      <c r="A364" s="357" t="s">
        <v>257</v>
      </c>
      <c r="B364" s="256" t="s">
        <v>992</v>
      </c>
      <c r="C364" s="1087" t="s">
        <v>106</v>
      </c>
      <c r="D364" s="1090">
        <v>14</v>
      </c>
      <c r="E364" s="1092" t="s">
        <v>979</v>
      </c>
      <c r="F364" s="1093" t="s">
        <v>979</v>
      </c>
    </row>
    <row r="365" spans="1:6" s="357" customFormat="1">
      <c r="A365" s="357" t="s">
        <v>257</v>
      </c>
      <c r="B365" s="256" t="s">
        <v>309</v>
      </c>
      <c r="C365" s="1087" t="s">
        <v>106</v>
      </c>
      <c r="D365" s="1087">
        <v>1</v>
      </c>
      <c r="E365" s="1092" t="s">
        <v>979</v>
      </c>
      <c r="F365" s="1093" t="s">
        <v>979</v>
      </c>
    </row>
    <row r="366" spans="1:6" s="357" customFormat="1">
      <c r="A366" s="357" t="s">
        <v>257</v>
      </c>
      <c r="B366" s="256" t="s">
        <v>310</v>
      </c>
      <c r="C366" s="1087" t="s">
        <v>720</v>
      </c>
      <c r="D366" s="1087">
        <v>1</v>
      </c>
      <c r="E366" s="1092" t="s">
        <v>979</v>
      </c>
      <c r="F366" s="1093" t="s">
        <v>979</v>
      </c>
    </row>
    <row r="367" spans="1:6">
      <c r="A367" s="357"/>
      <c r="B367" s="256" t="s">
        <v>720</v>
      </c>
      <c r="C367" s="1087" t="s">
        <v>720</v>
      </c>
      <c r="D367" s="1090">
        <v>1</v>
      </c>
      <c r="E367" s="1092"/>
      <c r="F367" s="1093">
        <f>E367*D367</f>
        <v>0</v>
      </c>
    </row>
    <row r="368" spans="1:6">
      <c r="A368" s="354"/>
      <c r="B368" s="325"/>
      <c r="C368" s="324"/>
      <c r="D368" s="324"/>
      <c r="E368" s="333"/>
      <c r="F368" s="332"/>
    </row>
    <row r="369" spans="1:6" ht="25.5">
      <c r="A369" s="354">
        <v>3</v>
      </c>
      <c r="B369" s="325" t="s">
        <v>991</v>
      </c>
      <c r="C369" s="310"/>
      <c r="D369" s="310"/>
      <c r="E369" s="311"/>
      <c r="F369" s="310"/>
    </row>
    <row r="370" spans="1:6">
      <c r="A370" s="354"/>
      <c r="B370" s="960" t="s">
        <v>990</v>
      </c>
      <c r="C370" s="175" t="s">
        <v>76</v>
      </c>
      <c r="D370" s="142">
        <v>200</v>
      </c>
      <c r="E370" s="135"/>
      <c r="F370" s="1094">
        <f>E370*D370</f>
        <v>0</v>
      </c>
    </row>
    <row r="371" spans="1:6">
      <c r="A371" s="354"/>
      <c r="B371" s="960" t="s">
        <v>989</v>
      </c>
      <c r="C371" s="175" t="s">
        <v>76</v>
      </c>
      <c r="D371" s="142">
        <v>100</v>
      </c>
      <c r="E371" s="135"/>
      <c r="F371" s="1094">
        <f>E371*D371</f>
        <v>0</v>
      </c>
    </row>
    <row r="372" spans="1:6">
      <c r="A372" s="354"/>
      <c r="B372" s="325"/>
      <c r="C372" s="324"/>
      <c r="D372" s="324"/>
      <c r="E372" s="311"/>
      <c r="F372" s="332"/>
    </row>
    <row r="373" spans="1:6" ht="38.25">
      <c r="A373" s="358" t="s">
        <v>230</v>
      </c>
      <c r="B373" s="359" t="s">
        <v>988</v>
      </c>
      <c r="C373" s="356"/>
      <c r="D373" s="356"/>
      <c r="E373" s="355"/>
      <c r="F373" s="352"/>
    </row>
    <row r="374" spans="1:6">
      <c r="A374" s="1095" t="s">
        <v>296</v>
      </c>
      <c r="B374" s="256" t="s">
        <v>987</v>
      </c>
      <c r="C374" s="1087" t="s">
        <v>106</v>
      </c>
      <c r="D374" s="1090">
        <v>1</v>
      </c>
      <c r="E374" s="135" t="s">
        <v>979</v>
      </c>
      <c r="F374" s="135" t="s">
        <v>979</v>
      </c>
    </row>
    <row r="375" spans="1:6">
      <c r="A375" s="1095" t="s">
        <v>297</v>
      </c>
      <c r="B375" s="256" t="s">
        <v>986</v>
      </c>
      <c r="C375" s="1087" t="s">
        <v>106</v>
      </c>
      <c r="D375" s="1090">
        <v>1</v>
      </c>
      <c r="E375" s="135" t="s">
        <v>979</v>
      </c>
      <c r="F375" s="135" t="s">
        <v>979</v>
      </c>
    </row>
    <row r="376" spans="1:6">
      <c r="A376" s="1095" t="s">
        <v>298</v>
      </c>
      <c r="B376" s="256" t="s">
        <v>985</v>
      </c>
      <c r="C376" s="1087" t="s">
        <v>106</v>
      </c>
      <c r="D376" s="1090">
        <v>1</v>
      </c>
      <c r="E376" s="135" t="s">
        <v>979</v>
      </c>
      <c r="F376" s="135" t="s">
        <v>979</v>
      </c>
    </row>
    <row r="377" spans="1:6">
      <c r="A377" s="1095" t="s">
        <v>78</v>
      </c>
      <c r="B377" s="256" t="s">
        <v>980</v>
      </c>
      <c r="C377" s="1087" t="s">
        <v>106</v>
      </c>
      <c r="D377" s="1090">
        <v>1</v>
      </c>
      <c r="E377" s="135" t="s">
        <v>979</v>
      </c>
      <c r="F377" s="135" t="s">
        <v>979</v>
      </c>
    </row>
    <row r="378" spans="1:6">
      <c r="A378" s="1095" t="s">
        <v>299</v>
      </c>
      <c r="B378" s="256" t="s">
        <v>1971</v>
      </c>
      <c r="C378" s="1087" t="s">
        <v>106</v>
      </c>
      <c r="D378" s="1090">
        <v>1</v>
      </c>
      <c r="E378" s="135" t="s">
        <v>979</v>
      </c>
      <c r="F378" s="135" t="s">
        <v>979</v>
      </c>
    </row>
    <row r="379" spans="1:6">
      <c r="A379" s="1095"/>
      <c r="B379" s="256" t="s">
        <v>720</v>
      </c>
      <c r="C379" s="1087" t="s">
        <v>106</v>
      </c>
      <c r="D379" s="1090">
        <v>2</v>
      </c>
      <c r="E379" s="1096"/>
      <c r="F379" s="1097">
        <f>E379*D379</f>
        <v>0</v>
      </c>
    </row>
    <row r="380" spans="1:6">
      <c r="A380" s="358"/>
      <c r="B380" s="357"/>
      <c r="C380" s="356"/>
      <c r="D380" s="356"/>
      <c r="E380" s="355"/>
      <c r="F380" s="352"/>
    </row>
    <row r="381" spans="1:6" ht="38.25">
      <c r="A381" s="358" t="s">
        <v>232</v>
      </c>
      <c r="B381" s="359" t="s">
        <v>984</v>
      </c>
      <c r="C381" s="356"/>
      <c r="D381" s="356"/>
      <c r="E381" s="355"/>
      <c r="F381" s="352"/>
    </row>
    <row r="382" spans="1:6">
      <c r="A382" s="1095" t="s">
        <v>296</v>
      </c>
      <c r="B382" s="256" t="s">
        <v>983</v>
      </c>
      <c r="C382" s="1087" t="s">
        <v>106</v>
      </c>
      <c r="D382" s="1090">
        <v>1</v>
      </c>
      <c r="E382" s="135" t="s">
        <v>979</v>
      </c>
      <c r="F382" s="135" t="s">
        <v>979</v>
      </c>
    </row>
    <row r="383" spans="1:6">
      <c r="A383" s="1095" t="s">
        <v>297</v>
      </c>
      <c r="B383" s="256" t="s">
        <v>982</v>
      </c>
      <c r="C383" s="1087" t="s">
        <v>106</v>
      </c>
      <c r="D383" s="1090">
        <v>1</v>
      </c>
      <c r="E383" s="135" t="s">
        <v>979</v>
      </c>
      <c r="F383" s="135" t="s">
        <v>979</v>
      </c>
    </row>
    <row r="384" spans="1:6">
      <c r="A384" s="1095" t="s">
        <v>298</v>
      </c>
      <c r="B384" s="256" t="s">
        <v>981</v>
      </c>
      <c r="C384" s="1087" t="s">
        <v>106</v>
      </c>
      <c r="D384" s="1090">
        <v>1</v>
      </c>
      <c r="E384" s="135" t="s">
        <v>979</v>
      </c>
      <c r="F384" s="135" t="s">
        <v>979</v>
      </c>
    </row>
    <row r="385" spans="1:6">
      <c r="A385" s="1095" t="s">
        <v>78</v>
      </c>
      <c r="B385" s="256" t="s">
        <v>980</v>
      </c>
      <c r="C385" s="1087" t="s">
        <v>106</v>
      </c>
      <c r="D385" s="1090">
        <v>2</v>
      </c>
      <c r="E385" s="135" t="s">
        <v>979</v>
      </c>
      <c r="F385" s="135" t="s">
        <v>979</v>
      </c>
    </row>
    <row r="386" spans="1:6">
      <c r="A386" s="1095" t="s">
        <v>299</v>
      </c>
      <c r="B386" s="256" t="s">
        <v>1971</v>
      </c>
      <c r="C386" s="1087" t="s">
        <v>106</v>
      </c>
      <c r="D386" s="1090">
        <v>2</v>
      </c>
      <c r="E386" s="135" t="s">
        <v>979</v>
      </c>
      <c r="F386" s="135" t="s">
        <v>979</v>
      </c>
    </row>
    <row r="387" spans="1:6">
      <c r="A387" s="1095"/>
      <c r="B387" s="256" t="s">
        <v>720</v>
      </c>
      <c r="C387" s="1087" t="s">
        <v>106</v>
      </c>
      <c r="D387" s="1090">
        <v>2</v>
      </c>
      <c r="E387" s="1096"/>
      <c r="F387" s="1097">
        <f>E387*D387</f>
        <v>0</v>
      </c>
    </row>
    <row r="388" spans="1:6">
      <c r="A388" s="354"/>
      <c r="B388" s="325"/>
      <c r="C388" s="324"/>
      <c r="D388" s="324"/>
      <c r="E388" s="311"/>
      <c r="F388" s="332"/>
    </row>
    <row r="389" spans="1:6" ht="25.5">
      <c r="A389" s="354">
        <v>6</v>
      </c>
      <c r="B389" s="325" t="s">
        <v>312</v>
      </c>
      <c r="C389" s="324" t="s">
        <v>720</v>
      </c>
      <c r="D389" s="142">
        <v>14</v>
      </c>
      <c r="E389" s="135"/>
      <c r="F389" s="332">
        <f>E389*D389</f>
        <v>0</v>
      </c>
    </row>
    <row r="390" spans="1:6">
      <c r="A390" s="354"/>
      <c r="B390" s="325"/>
      <c r="C390" s="324"/>
      <c r="D390" s="324"/>
      <c r="E390" s="311"/>
      <c r="F390" s="332"/>
    </row>
    <row r="391" spans="1:6" ht="51">
      <c r="A391" s="335">
        <v>7</v>
      </c>
      <c r="B391" s="341" t="s">
        <v>977</v>
      </c>
      <c r="C391" s="310"/>
      <c r="D391" s="310"/>
      <c r="E391" s="311"/>
      <c r="F391" s="311"/>
    </row>
    <row r="392" spans="1:6">
      <c r="A392" s="353" t="s">
        <v>257</v>
      </c>
      <c r="B392" s="1098" t="s">
        <v>976</v>
      </c>
      <c r="C392" s="132" t="s">
        <v>76</v>
      </c>
      <c r="D392" s="132">
        <v>40</v>
      </c>
      <c r="E392" s="1079"/>
      <c r="F392" s="1097">
        <f>E392*D392</f>
        <v>0</v>
      </c>
    </row>
    <row r="393" spans="1:6">
      <c r="A393" s="353" t="s">
        <v>257</v>
      </c>
      <c r="B393" s="1098" t="s">
        <v>975</v>
      </c>
      <c r="C393" s="132" t="s">
        <v>76</v>
      </c>
      <c r="D393" s="132">
        <v>40</v>
      </c>
      <c r="E393" s="1079"/>
      <c r="F393" s="1097">
        <f>E393*D393</f>
        <v>0</v>
      </c>
    </row>
    <row r="394" spans="1:6">
      <c r="A394" s="353" t="s">
        <v>257</v>
      </c>
      <c r="B394" s="1098" t="s">
        <v>974</v>
      </c>
      <c r="C394" s="132" t="s">
        <v>76</v>
      </c>
      <c r="D394" s="132">
        <v>320</v>
      </c>
      <c r="E394" s="1079"/>
      <c r="F394" s="1097">
        <f>E394*D394</f>
        <v>0</v>
      </c>
    </row>
    <row r="395" spans="1:6">
      <c r="A395" s="335" t="s">
        <v>257</v>
      </c>
      <c r="B395" s="1088" t="s">
        <v>973</v>
      </c>
      <c r="C395" s="132" t="s">
        <v>76</v>
      </c>
      <c r="D395" s="132">
        <v>80</v>
      </c>
      <c r="E395" s="1079"/>
      <c r="F395" s="1097">
        <f>E395*D395</f>
        <v>0</v>
      </c>
    </row>
    <row r="396" spans="1:6">
      <c r="A396" s="335" t="s">
        <v>257</v>
      </c>
      <c r="B396" s="1088" t="s">
        <v>972</v>
      </c>
      <c r="C396" s="132" t="s">
        <v>76</v>
      </c>
      <c r="D396" s="132">
        <v>80</v>
      </c>
      <c r="E396" s="1079"/>
      <c r="F396" s="1097">
        <f>E396*D396</f>
        <v>0</v>
      </c>
    </row>
    <row r="397" spans="1:6">
      <c r="A397" s="335"/>
      <c r="B397" s="334"/>
      <c r="C397" s="310"/>
      <c r="D397" s="310"/>
      <c r="E397" s="333"/>
      <c r="F397" s="352"/>
    </row>
    <row r="398" spans="1:6" ht="89.25">
      <c r="A398" s="335">
        <v>8</v>
      </c>
      <c r="B398" s="341" t="s">
        <v>971</v>
      </c>
      <c r="C398" s="310"/>
      <c r="D398" s="310"/>
      <c r="E398" s="311"/>
      <c r="F398" s="311"/>
    </row>
    <row r="399" spans="1:6">
      <c r="A399" s="335" t="s">
        <v>257</v>
      </c>
      <c r="B399" s="1088" t="s">
        <v>970</v>
      </c>
      <c r="C399" s="132" t="s">
        <v>76</v>
      </c>
      <c r="D399" s="132">
        <v>51</v>
      </c>
      <c r="E399" s="1079"/>
      <c r="F399" s="1097">
        <f>E399*D399</f>
        <v>0</v>
      </c>
    </row>
    <row r="400" spans="1:6">
      <c r="A400" s="335" t="s">
        <v>257</v>
      </c>
      <c r="B400" s="1088" t="s">
        <v>969</v>
      </c>
      <c r="C400" s="132" t="s">
        <v>76</v>
      </c>
      <c r="D400" s="132">
        <v>27</v>
      </c>
      <c r="E400" s="1079"/>
      <c r="F400" s="1097">
        <f>E400*D400</f>
        <v>0</v>
      </c>
    </row>
    <row r="401" spans="1:8">
      <c r="A401" s="335"/>
      <c r="B401" s="334"/>
      <c r="C401" s="310"/>
      <c r="D401" s="310"/>
      <c r="E401" s="333"/>
      <c r="F401" s="352"/>
    </row>
    <row r="402" spans="1:8" ht="59.25" customHeight="1">
      <c r="A402" s="335">
        <v>9</v>
      </c>
      <c r="B402" s="350" t="s">
        <v>968</v>
      </c>
      <c r="C402" s="349" t="s">
        <v>792</v>
      </c>
      <c r="D402" s="349">
        <v>1</v>
      </c>
      <c r="E402" s="1079"/>
      <c r="F402" s="337">
        <f>E402*D402</f>
        <v>0</v>
      </c>
    </row>
    <row r="403" spans="1:8">
      <c r="A403" s="335"/>
      <c r="B403" s="350"/>
      <c r="C403" s="349"/>
      <c r="D403" s="349"/>
      <c r="E403" s="351"/>
      <c r="F403" s="337"/>
    </row>
    <row r="404" spans="1:8" ht="27.75" customHeight="1">
      <c r="A404" s="335">
        <v>10</v>
      </c>
      <c r="B404" s="350" t="s">
        <v>967</v>
      </c>
      <c r="C404" s="349" t="s">
        <v>792</v>
      </c>
      <c r="D404" s="349">
        <v>1</v>
      </c>
      <c r="E404" s="1079"/>
      <c r="F404" s="337">
        <f>E404*D404</f>
        <v>0</v>
      </c>
    </row>
    <row r="405" spans="1:8" ht="13.5" customHeight="1">
      <c r="A405" s="335"/>
      <c r="B405" s="350"/>
      <c r="C405" s="349"/>
      <c r="D405" s="349"/>
      <c r="E405" s="333"/>
      <c r="F405" s="311"/>
    </row>
    <row r="406" spans="1:8" s="347" customFormat="1" ht="29.25" customHeight="1">
      <c r="A406" s="342">
        <v>11</v>
      </c>
      <c r="B406" s="341" t="s">
        <v>966</v>
      </c>
      <c r="C406" s="339" t="s">
        <v>792</v>
      </c>
      <c r="D406" s="338">
        <v>1</v>
      </c>
      <c r="E406" s="1079"/>
      <c r="F406" s="336">
        <f>D406*E406</f>
        <v>0</v>
      </c>
    </row>
    <row r="407" spans="1:8" s="347" customFormat="1">
      <c r="A407" s="342"/>
      <c r="B407" s="341"/>
      <c r="C407" s="339"/>
      <c r="D407" s="338"/>
      <c r="E407" s="346"/>
      <c r="F407" s="336"/>
    </row>
    <row r="408" spans="1:8" s="347" customFormat="1" ht="52.9" customHeight="1">
      <c r="A408" s="342">
        <v>12</v>
      </c>
      <c r="B408" s="341" t="s">
        <v>965</v>
      </c>
      <c r="C408" s="339" t="s">
        <v>106</v>
      </c>
      <c r="D408" s="338">
        <v>1</v>
      </c>
      <c r="E408" s="1079"/>
      <c r="F408" s="336">
        <f>D408*E408</f>
        <v>0</v>
      </c>
    </row>
    <row r="409" spans="1:8" s="347" customFormat="1">
      <c r="A409" s="342"/>
      <c r="B409" s="341"/>
      <c r="C409" s="339"/>
      <c r="D409" s="338"/>
      <c r="E409" s="346"/>
      <c r="F409" s="336"/>
    </row>
    <row r="410" spans="1:8" s="347" customFormat="1" ht="63.75">
      <c r="A410" s="342">
        <v>13</v>
      </c>
      <c r="B410" s="341" t="s">
        <v>964</v>
      </c>
      <c r="C410" s="339" t="s">
        <v>106</v>
      </c>
      <c r="D410" s="338">
        <v>6</v>
      </c>
      <c r="E410" s="1079"/>
      <c r="F410" s="336">
        <f>D410*E410</f>
        <v>0</v>
      </c>
    </row>
    <row r="411" spans="1:8" s="347" customFormat="1">
      <c r="A411" s="342"/>
      <c r="B411" s="341"/>
      <c r="C411" s="339"/>
      <c r="D411" s="338"/>
      <c r="E411" s="346"/>
      <c r="F411" s="336"/>
    </row>
    <row r="412" spans="1:8" s="347" customFormat="1" ht="63.75">
      <c r="A412" s="342">
        <v>14</v>
      </c>
      <c r="B412" s="348" t="s">
        <v>963</v>
      </c>
      <c r="C412" s="339" t="s">
        <v>792</v>
      </c>
      <c r="D412" s="338">
        <v>1</v>
      </c>
      <c r="E412" s="1079"/>
      <c r="F412" s="336">
        <f>D412*E412</f>
        <v>0</v>
      </c>
    </row>
    <row r="413" spans="1:8" s="343" customFormat="1">
      <c r="A413" s="342"/>
      <c r="B413" s="341"/>
      <c r="C413" s="339"/>
      <c r="D413" s="338"/>
      <c r="E413" s="346"/>
      <c r="F413" s="336"/>
      <c r="G413" s="345"/>
      <c r="H413" s="344"/>
    </row>
    <row r="414" spans="1:8" s="340" customFormat="1" ht="25.5">
      <c r="A414" s="342">
        <v>15</v>
      </c>
      <c r="B414" s="341" t="s">
        <v>962</v>
      </c>
      <c r="C414" s="339" t="s">
        <v>792</v>
      </c>
      <c r="D414" s="338">
        <v>1</v>
      </c>
      <c r="E414" s="1079"/>
      <c r="F414" s="336">
        <f>D414*E414</f>
        <v>0</v>
      </c>
    </row>
    <row r="415" spans="1:8" s="340" customFormat="1">
      <c r="A415" s="342"/>
      <c r="B415" s="341"/>
      <c r="C415" s="339"/>
      <c r="D415" s="338"/>
      <c r="E415" s="337"/>
      <c r="F415" s="336"/>
    </row>
    <row r="416" spans="1:8" ht="233.25" customHeight="1">
      <c r="A416" s="335">
        <v>16</v>
      </c>
      <c r="B416" s="334" t="s">
        <v>961</v>
      </c>
      <c r="C416" s="339" t="s">
        <v>106</v>
      </c>
      <c r="D416" s="338">
        <v>2</v>
      </c>
      <c r="E416" s="240"/>
      <c r="F416" s="336">
        <f>D416*E416</f>
        <v>0</v>
      </c>
    </row>
    <row r="417" spans="1:6">
      <c r="A417" s="335"/>
      <c r="B417" s="334"/>
      <c r="C417" s="310"/>
      <c r="D417" s="310"/>
      <c r="E417" s="333"/>
      <c r="F417" s="332"/>
    </row>
    <row r="418" spans="1:6">
      <c r="A418" s="290"/>
      <c r="B418" s="289"/>
      <c r="C418" s="288"/>
      <c r="D418" s="287"/>
      <c r="E418" s="278" t="s">
        <v>941</v>
      </c>
      <c r="F418" s="1111">
        <f>SUM(F356:F416)</f>
        <v>0</v>
      </c>
    </row>
    <row r="419" spans="1:6">
      <c r="A419" s="313"/>
      <c r="B419" s="312"/>
      <c r="C419" s="310"/>
      <c r="D419" s="310"/>
      <c r="E419" s="311"/>
      <c r="F419" s="310"/>
    </row>
    <row r="420" spans="1:6">
      <c r="A420" s="331"/>
      <c r="B420" s="330" t="s">
        <v>960</v>
      </c>
      <c r="C420" s="329"/>
      <c r="D420" s="329"/>
      <c r="E420" s="328"/>
      <c r="F420" s="327"/>
    </row>
    <row r="421" spans="1:6">
      <c r="A421" s="326"/>
      <c r="B421" s="325"/>
      <c r="C421" s="324"/>
      <c r="D421" s="324"/>
      <c r="E421" s="323"/>
      <c r="F421" s="323"/>
    </row>
    <row r="422" spans="1:6" ht="25.5">
      <c r="A422" s="299">
        <v>1</v>
      </c>
      <c r="B422" s="321" t="s">
        <v>959</v>
      </c>
      <c r="C422" s="320" t="s">
        <v>76</v>
      </c>
      <c r="D422" s="1100">
        <v>107</v>
      </c>
      <c r="E422" s="1082"/>
      <c r="F422" s="318">
        <f>E422*D422</f>
        <v>0</v>
      </c>
    </row>
    <row r="423" spans="1:6">
      <c r="A423" s="301"/>
      <c r="B423" s="321"/>
      <c r="C423" s="317"/>
      <c r="D423" s="1100"/>
      <c r="E423" s="1099"/>
      <c r="F423" s="322"/>
    </row>
    <row r="424" spans="1:6" ht="25.5">
      <c r="A424" s="299">
        <v>2</v>
      </c>
      <c r="B424" s="321" t="s">
        <v>321</v>
      </c>
      <c r="C424" s="320" t="s">
        <v>76</v>
      </c>
      <c r="D424" s="1100">
        <v>18</v>
      </c>
      <c r="E424" s="1082"/>
      <c r="F424" s="318">
        <f>E424*D424</f>
        <v>0</v>
      </c>
    </row>
    <row r="425" spans="1:6">
      <c r="A425" s="301"/>
      <c r="B425" s="321"/>
      <c r="C425" s="317"/>
      <c r="D425" s="1100"/>
      <c r="E425" s="1099"/>
      <c r="F425" s="322"/>
    </row>
    <row r="426" spans="1:6" ht="25.5">
      <c r="A426" s="299">
        <v>3</v>
      </c>
      <c r="B426" s="321" t="s">
        <v>322</v>
      </c>
      <c r="C426" s="320" t="s">
        <v>106</v>
      </c>
      <c r="D426" s="1100">
        <v>14</v>
      </c>
      <c r="E426" s="1082"/>
      <c r="F426" s="318">
        <f>E426*D426</f>
        <v>0</v>
      </c>
    </row>
    <row r="427" spans="1:6">
      <c r="A427" s="301"/>
      <c r="B427" s="321"/>
      <c r="C427" s="317"/>
      <c r="D427" s="1100"/>
      <c r="E427" s="1099"/>
      <c r="F427" s="322"/>
    </row>
    <row r="428" spans="1:6" ht="25.5">
      <c r="A428" s="299">
        <v>4</v>
      </c>
      <c r="B428" s="321" t="s">
        <v>323</v>
      </c>
      <c r="C428" s="320" t="s">
        <v>106</v>
      </c>
      <c r="D428" s="1100">
        <v>14</v>
      </c>
      <c r="E428" s="1082"/>
      <c r="F428" s="318">
        <f>E428*D428</f>
        <v>0</v>
      </c>
    </row>
    <row r="429" spans="1:6">
      <c r="A429" s="301"/>
      <c r="B429" s="321"/>
      <c r="C429" s="317"/>
      <c r="D429" s="1100"/>
      <c r="E429" s="1099"/>
      <c r="F429" s="322"/>
    </row>
    <row r="430" spans="1:6" ht="25.5">
      <c r="A430" s="299">
        <v>5</v>
      </c>
      <c r="B430" s="321" t="s">
        <v>958</v>
      </c>
      <c r="C430" s="320" t="s">
        <v>106</v>
      </c>
      <c r="D430" s="1100">
        <v>7</v>
      </c>
      <c r="E430" s="1082"/>
      <c r="F430" s="318">
        <f>E430*D430</f>
        <v>0</v>
      </c>
    </row>
    <row r="431" spans="1:6">
      <c r="A431" s="301"/>
      <c r="B431" s="321"/>
      <c r="C431" s="317"/>
      <c r="D431" s="1100"/>
      <c r="E431" s="1099"/>
      <c r="F431" s="322"/>
    </row>
    <row r="432" spans="1:6" ht="38.25">
      <c r="A432" s="299">
        <v>6</v>
      </c>
      <c r="B432" s="321" t="s">
        <v>957</v>
      </c>
      <c r="C432" s="320" t="s">
        <v>106</v>
      </c>
      <c r="D432" s="1100">
        <v>5</v>
      </c>
      <c r="E432" s="1082"/>
      <c r="F432" s="318">
        <f>E432*D432</f>
        <v>0</v>
      </c>
    </row>
    <row r="433" spans="1:6">
      <c r="A433" s="301"/>
      <c r="B433" s="321"/>
      <c r="C433" s="317"/>
      <c r="D433" s="1100"/>
      <c r="E433" s="1099"/>
      <c r="F433" s="322"/>
    </row>
    <row r="434" spans="1:6" ht="25.5">
      <c r="A434" s="299">
        <v>7</v>
      </c>
      <c r="B434" s="321" t="s">
        <v>956</v>
      </c>
      <c r="C434" s="320" t="s">
        <v>106</v>
      </c>
      <c r="D434" s="1100">
        <v>5</v>
      </c>
      <c r="E434" s="1082"/>
      <c r="F434" s="318">
        <f>E434*D434</f>
        <v>0</v>
      </c>
    </row>
    <row r="435" spans="1:6">
      <c r="A435" s="301"/>
      <c r="B435" s="321"/>
      <c r="C435" s="317"/>
      <c r="D435" s="1100"/>
      <c r="E435" s="1099"/>
      <c r="F435" s="322"/>
    </row>
    <row r="436" spans="1:6" ht="51">
      <c r="A436" s="299">
        <v>8</v>
      </c>
      <c r="B436" s="321" t="s">
        <v>955</v>
      </c>
      <c r="C436" s="320" t="s">
        <v>106</v>
      </c>
      <c r="D436" s="1100">
        <v>1</v>
      </c>
      <c r="E436" s="1082"/>
      <c r="F436" s="318">
        <f>E436*D436</f>
        <v>0</v>
      </c>
    </row>
    <row r="437" spans="1:6">
      <c r="A437" s="301"/>
      <c r="B437" s="321"/>
      <c r="C437" s="317"/>
      <c r="D437" s="1100"/>
      <c r="E437" s="1099"/>
      <c r="F437" s="322"/>
    </row>
    <row r="438" spans="1:6" ht="63.75">
      <c r="A438" s="299">
        <v>9</v>
      </c>
      <c r="B438" s="321" t="s">
        <v>954</v>
      </c>
      <c r="C438" s="320" t="s">
        <v>76</v>
      </c>
      <c r="D438" s="1100">
        <v>190</v>
      </c>
      <c r="E438" s="1082"/>
      <c r="F438" s="318">
        <f>E438*D438</f>
        <v>0</v>
      </c>
    </row>
    <row r="439" spans="1:6">
      <c r="A439" s="301"/>
      <c r="B439" s="321"/>
      <c r="C439" s="317"/>
      <c r="D439" s="1100"/>
      <c r="E439" s="1099"/>
      <c r="F439" s="322"/>
    </row>
    <row r="440" spans="1:6" ht="25.5">
      <c r="A440" s="299">
        <v>10</v>
      </c>
      <c r="B440" s="321" t="s">
        <v>324</v>
      </c>
      <c r="C440" s="320" t="s">
        <v>106</v>
      </c>
      <c r="D440" s="1100">
        <v>6</v>
      </c>
      <c r="E440" s="1082"/>
      <c r="F440" s="318">
        <f>E440*D440</f>
        <v>0</v>
      </c>
    </row>
    <row r="441" spans="1:6">
      <c r="A441" s="301"/>
      <c r="B441" s="321"/>
      <c r="C441" s="317"/>
      <c r="D441" s="1100"/>
      <c r="E441" s="1099"/>
      <c r="F441" s="322"/>
    </row>
    <row r="442" spans="1:6" ht="25.5">
      <c r="A442" s="299">
        <v>11</v>
      </c>
      <c r="B442" s="321" t="s">
        <v>953</v>
      </c>
      <c r="C442" s="320" t="s">
        <v>106</v>
      </c>
      <c r="D442" s="1100">
        <v>4</v>
      </c>
      <c r="E442" s="1082"/>
      <c r="F442" s="318">
        <f>E442*D442</f>
        <v>0</v>
      </c>
    </row>
    <row r="443" spans="1:6">
      <c r="A443" s="301"/>
      <c r="B443" s="321"/>
      <c r="C443" s="317"/>
      <c r="D443" s="1100"/>
      <c r="E443" s="1099"/>
      <c r="F443" s="322"/>
    </row>
    <row r="444" spans="1:6" ht="25.5">
      <c r="A444" s="299">
        <v>12</v>
      </c>
      <c r="B444" s="321" t="s">
        <v>952</v>
      </c>
      <c r="C444" s="320" t="s">
        <v>76</v>
      </c>
      <c r="D444" s="1100">
        <v>30</v>
      </c>
      <c r="E444" s="1082"/>
      <c r="F444" s="318">
        <f>E444*D444</f>
        <v>0</v>
      </c>
    </row>
    <row r="445" spans="1:6">
      <c r="A445" s="301"/>
      <c r="B445" s="321"/>
      <c r="C445" s="317"/>
      <c r="D445" s="1100"/>
      <c r="E445" s="1099"/>
      <c r="F445" s="322"/>
    </row>
    <row r="446" spans="1:6" ht="76.5">
      <c r="A446" s="299">
        <v>13</v>
      </c>
      <c r="B446" s="321" t="s">
        <v>951</v>
      </c>
      <c r="C446" s="320" t="s">
        <v>106</v>
      </c>
      <c r="D446" s="1100">
        <v>18</v>
      </c>
      <c r="E446" s="1082"/>
      <c r="F446" s="318">
        <f>E446*D446</f>
        <v>0</v>
      </c>
    </row>
    <row r="447" spans="1:6">
      <c r="A447" s="299"/>
      <c r="B447" s="321"/>
      <c r="C447" s="320"/>
      <c r="D447" s="1100"/>
      <c r="E447" s="1082"/>
      <c r="F447" s="318"/>
    </row>
    <row r="448" spans="1:6" ht="25.5">
      <c r="A448" s="299">
        <v>14</v>
      </c>
      <c r="B448" s="321" t="s">
        <v>950</v>
      </c>
      <c r="C448" s="320" t="s">
        <v>106</v>
      </c>
      <c r="D448" s="1100">
        <v>6</v>
      </c>
      <c r="E448" s="1082"/>
      <c r="F448" s="318">
        <f>E448*D448</f>
        <v>0</v>
      </c>
    </row>
    <row r="449" spans="1:6">
      <c r="A449" s="299"/>
      <c r="B449" s="321"/>
      <c r="C449" s="320"/>
      <c r="D449" s="1100"/>
      <c r="E449" s="1082"/>
      <c r="F449" s="318"/>
    </row>
    <row r="450" spans="1:6" ht="25.5">
      <c r="A450" s="299">
        <v>15</v>
      </c>
      <c r="B450" s="321" t="s">
        <v>325</v>
      </c>
      <c r="C450" s="320" t="s">
        <v>106</v>
      </c>
      <c r="D450" s="1100">
        <v>9</v>
      </c>
      <c r="E450" s="1082"/>
      <c r="F450" s="318">
        <f>E450*D450</f>
        <v>0</v>
      </c>
    </row>
    <row r="451" spans="1:6">
      <c r="A451" s="301"/>
      <c r="B451" s="321"/>
      <c r="C451" s="317"/>
      <c r="D451" s="1100"/>
      <c r="E451" s="1099"/>
      <c r="F451" s="322"/>
    </row>
    <row r="452" spans="1:6" ht="38.25">
      <c r="A452" s="299">
        <v>16</v>
      </c>
      <c r="B452" s="321" t="s">
        <v>949</v>
      </c>
      <c r="C452" s="320" t="s">
        <v>106</v>
      </c>
      <c r="D452" s="1100">
        <v>1</v>
      </c>
      <c r="E452" s="1082"/>
      <c r="F452" s="318">
        <f>E452*D452</f>
        <v>0</v>
      </c>
    </row>
    <row r="453" spans="1:6">
      <c r="A453" s="299"/>
      <c r="B453" s="321"/>
      <c r="C453" s="320"/>
      <c r="D453" s="1100"/>
      <c r="E453" s="1082"/>
      <c r="F453" s="318"/>
    </row>
    <row r="454" spans="1:6">
      <c r="A454" s="299">
        <v>17</v>
      </c>
      <c r="B454" s="321" t="s">
        <v>326</v>
      </c>
      <c r="C454" s="320" t="s">
        <v>720</v>
      </c>
      <c r="D454" s="1100">
        <v>1</v>
      </c>
      <c r="E454" s="1082"/>
      <c r="F454" s="318">
        <f>E454*D454</f>
        <v>0</v>
      </c>
    </row>
    <row r="455" spans="1:6">
      <c r="A455" s="301"/>
      <c r="B455" s="298"/>
      <c r="C455" s="317"/>
      <c r="D455" s="316"/>
      <c r="E455" s="315"/>
      <c r="F455" s="314"/>
    </row>
    <row r="456" spans="1:6">
      <c r="A456" s="290"/>
      <c r="B456" s="289"/>
      <c r="C456" s="288"/>
      <c r="D456" s="287"/>
      <c r="E456" s="278" t="s">
        <v>940</v>
      </c>
      <c r="F456" s="1111">
        <f>SUM(F422:F455)</f>
        <v>0</v>
      </c>
    </row>
    <row r="457" spans="1:6">
      <c r="A457" s="313"/>
      <c r="B457" s="312"/>
      <c r="C457" s="310"/>
      <c r="D457" s="310"/>
      <c r="E457" s="311"/>
      <c r="F457" s="310"/>
    </row>
    <row r="458" spans="1:6" ht="15">
      <c r="A458" s="309"/>
      <c r="B458" s="308" t="s">
        <v>948</v>
      </c>
      <c r="C458" s="307"/>
      <c r="D458" s="307"/>
      <c r="E458" s="306"/>
      <c r="F458" s="305"/>
    </row>
    <row r="460" spans="1:6" ht="38.25">
      <c r="A460" s="299">
        <v>1</v>
      </c>
      <c r="B460" s="298" t="s">
        <v>328</v>
      </c>
      <c r="C460" s="297" t="s">
        <v>106</v>
      </c>
      <c r="D460" s="1101">
        <v>1</v>
      </c>
      <c r="E460" s="1079"/>
      <c r="F460" s="1094">
        <f>E460*D460</f>
        <v>0</v>
      </c>
    </row>
    <row r="461" spans="1:6">
      <c r="A461" s="301"/>
      <c r="B461" s="298"/>
      <c r="C461" s="297"/>
      <c r="D461" s="1101"/>
      <c r="E461" s="1099"/>
      <c r="F461" s="1102"/>
    </row>
    <row r="462" spans="1:6" ht="54.75" customHeight="1">
      <c r="A462" s="304" t="s">
        <v>216</v>
      </c>
      <c r="B462" s="303" t="s">
        <v>329</v>
      </c>
      <c r="C462" s="302" t="s">
        <v>106</v>
      </c>
      <c r="D462" s="1103">
        <v>1</v>
      </c>
      <c r="E462" s="1104"/>
      <c r="F462" s="1097">
        <f>E462*D462</f>
        <v>0</v>
      </c>
    </row>
    <row r="463" spans="1:6" ht="11.25" customHeight="1">
      <c r="A463" s="301"/>
      <c r="B463" s="298"/>
      <c r="C463" s="297"/>
      <c r="D463" s="1101"/>
      <c r="E463" s="1099"/>
      <c r="F463" s="1102"/>
    </row>
    <row r="464" spans="1:6" ht="54.75" customHeight="1">
      <c r="A464" s="299">
        <v>3</v>
      </c>
      <c r="B464" s="298" t="s">
        <v>947</v>
      </c>
      <c r="C464" s="297" t="s">
        <v>106</v>
      </c>
      <c r="D464" s="1101">
        <v>1</v>
      </c>
      <c r="E464" s="1079"/>
      <c r="F464" s="1094">
        <f>E464*D464</f>
        <v>0</v>
      </c>
    </row>
    <row r="465" spans="1:6" ht="14.25">
      <c r="A465" s="296"/>
      <c r="B465" s="295"/>
      <c r="C465" s="300"/>
      <c r="D465" s="1105"/>
      <c r="E465" s="1106"/>
      <c r="F465" s="1107"/>
    </row>
    <row r="466" spans="1:6" ht="38.25">
      <c r="A466" s="299">
        <v>4</v>
      </c>
      <c r="B466" s="298" t="s">
        <v>946</v>
      </c>
      <c r="C466" s="297" t="s">
        <v>106</v>
      </c>
      <c r="D466" s="1101">
        <v>1</v>
      </c>
      <c r="E466" s="1079"/>
      <c r="F466" s="1094">
        <f>E466*D466</f>
        <v>0</v>
      </c>
    </row>
    <row r="467" spans="1:6" ht="14.25">
      <c r="A467" s="296"/>
      <c r="B467" s="295"/>
      <c r="C467" s="294"/>
      <c r="D467" s="293"/>
      <c r="E467" s="292"/>
      <c r="F467" s="291"/>
    </row>
    <row r="468" spans="1:6">
      <c r="A468" s="290"/>
      <c r="B468" s="289"/>
      <c r="C468" s="288"/>
      <c r="D468" s="287"/>
      <c r="E468" s="278" t="s">
        <v>945</v>
      </c>
      <c r="F468" s="1111">
        <f>SUM(F460:F467)</f>
        <v>0</v>
      </c>
    </row>
    <row r="470" spans="1:6" ht="13.5">
      <c r="A470" s="286" t="s">
        <v>236</v>
      </c>
      <c r="B470" s="285"/>
      <c r="C470" s="284"/>
      <c r="D470" s="284"/>
      <c r="E470" s="283"/>
      <c r="F470" s="283"/>
    </row>
    <row r="471" spans="1:6">
      <c r="A471" s="277" t="s">
        <v>944</v>
      </c>
      <c r="B471" s="276"/>
      <c r="C471" s="276"/>
      <c r="D471" s="275"/>
      <c r="E471" s="274"/>
      <c r="F471" s="1108">
        <f>F210</f>
        <v>0</v>
      </c>
    </row>
    <row r="472" spans="1:6">
      <c r="A472" s="277" t="s">
        <v>943</v>
      </c>
      <c r="B472" s="276"/>
      <c r="C472" s="276"/>
      <c r="D472" s="275"/>
      <c r="E472" s="274"/>
      <c r="F472" s="1108">
        <f>F291</f>
        <v>0</v>
      </c>
    </row>
    <row r="473" spans="1:6">
      <c r="A473" s="277" t="s">
        <v>942</v>
      </c>
      <c r="B473" s="276"/>
      <c r="C473" s="276"/>
      <c r="D473" s="275"/>
      <c r="E473" s="274"/>
      <c r="F473" s="1108">
        <f>F352</f>
        <v>0</v>
      </c>
    </row>
    <row r="474" spans="1:6">
      <c r="A474" s="277" t="s">
        <v>941</v>
      </c>
      <c r="B474" s="276"/>
      <c r="C474" s="276"/>
      <c r="D474" s="275"/>
      <c r="E474" s="274"/>
      <c r="F474" s="1108">
        <f>F418</f>
        <v>0</v>
      </c>
    </row>
    <row r="475" spans="1:6">
      <c r="A475" s="282" t="s">
        <v>940</v>
      </c>
      <c r="B475" s="281"/>
      <c r="C475" s="280"/>
      <c r="D475" s="279"/>
      <c r="E475" s="278"/>
      <c r="F475" s="1109">
        <f>F456</f>
        <v>0</v>
      </c>
    </row>
    <row r="476" spans="1:6">
      <c r="A476" s="277" t="s">
        <v>939</v>
      </c>
      <c r="B476" s="276"/>
      <c r="C476" s="276"/>
      <c r="D476" s="275"/>
      <c r="E476" s="274"/>
      <c r="F476" s="1108">
        <f>F468</f>
        <v>0</v>
      </c>
    </row>
    <row r="477" spans="1:6" ht="13.5">
      <c r="A477" s="273"/>
      <c r="B477" s="272" t="s">
        <v>938</v>
      </c>
      <c r="C477" s="271"/>
      <c r="D477" s="271"/>
      <c r="E477" s="270"/>
      <c r="F477" s="1110">
        <f>SUM(F471:F476)</f>
        <v>0</v>
      </c>
    </row>
    <row r="478" spans="1:6" ht="13.5">
      <c r="A478" s="273"/>
      <c r="B478" s="272" t="s">
        <v>937</v>
      </c>
      <c r="C478" s="271"/>
      <c r="D478" s="271"/>
      <c r="E478" s="270"/>
      <c r="F478" s="1110">
        <f>0.25*F477</f>
        <v>0</v>
      </c>
    </row>
    <row r="479" spans="1:6" ht="13.5">
      <c r="A479" s="273"/>
      <c r="B479" s="272" t="s">
        <v>331</v>
      </c>
      <c r="C479" s="271"/>
      <c r="D479" s="271"/>
      <c r="E479" s="270"/>
      <c r="F479" s="1110">
        <f>SUM(F477:F478)</f>
        <v>0</v>
      </c>
    </row>
  </sheetData>
  <protectedRanges>
    <protectedRange sqref="E278:E281" name="Range1_2_1"/>
  </protectedRanges>
  <mergeCells count="70">
    <mergeCell ref="B78:E78"/>
    <mergeCell ref="B79:E79"/>
    <mergeCell ref="B80:E80"/>
    <mergeCell ref="B81:E81"/>
    <mergeCell ref="B72:E72"/>
    <mergeCell ref="B73:E73"/>
    <mergeCell ref="B74:E74"/>
    <mergeCell ref="B75:E75"/>
    <mergeCell ref="B76:E76"/>
    <mergeCell ref="B77:E77"/>
    <mergeCell ref="B65:E65"/>
    <mergeCell ref="B66:E66"/>
    <mergeCell ref="B67:E67"/>
    <mergeCell ref="B68:E68"/>
    <mergeCell ref="B69:E69"/>
    <mergeCell ref="B71:E71"/>
    <mergeCell ref="B59:E59"/>
    <mergeCell ref="B60:E60"/>
    <mergeCell ref="B61:E61"/>
    <mergeCell ref="B62:E62"/>
    <mergeCell ref="B63:E63"/>
    <mergeCell ref="B64:E64"/>
    <mergeCell ref="B53:E53"/>
    <mergeCell ref="B54:E54"/>
    <mergeCell ref="B55:E55"/>
    <mergeCell ref="B56:E56"/>
    <mergeCell ref="B57:E57"/>
    <mergeCell ref="B58:E58"/>
    <mergeCell ref="B44:F44"/>
    <mergeCell ref="B45:F45"/>
    <mergeCell ref="B46:F46"/>
    <mergeCell ref="B50:E50"/>
    <mergeCell ref="B51:E51"/>
    <mergeCell ref="B52:E52"/>
    <mergeCell ref="B38:F38"/>
    <mergeCell ref="B39:F39"/>
    <mergeCell ref="B40:F40"/>
    <mergeCell ref="B41:F41"/>
    <mergeCell ref="B42:F42"/>
    <mergeCell ref="B43:F43"/>
    <mergeCell ref="B28:F28"/>
    <mergeCell ref="B29:F29"/>
    <mergeCell ref="B30:F30"/>
    <mergeCell ref="B31:F31"/>
    <mergeCell ref="B32:F32"/>
    <mergeCell ref="B37:F37"/>
    <mergeCell ref="B22:F22"/>
    <mergeCell ref="B23:F23"/>
    <mergeCell ref="B24:F24"/>
    <mergeCell ref="B25:F25"/>
    <mergeCell ref="B26:F26"/>
    <mergeCell ref="B27:F27"/>
    <mergeCell ref="B15:F15"/>
    <mergeCell ref="B16:F16"/>
    <mergeCell ref="B17:F17"/>
    <mergeCell ref="B18:F18"/>
    <mergeCell ref="B19:F19"/>
    <mergeCell ref="B20:F20"/>
    <mergeCell ref="B8:F8"/>
    <mergeCell ref="B10:F10"/>
    <mergeCell ref="B11:F11"/>
    <mergeCell ref="B12:F12"/>
    <mergeCell ref="B13:F13"/>
    <mergeCell ref="B14:F14"/>
    <mergeCell ref="B1:F1"/>
    <mergeCell ref="B2:F2"/>
    <mergeCell ref="B3:F3"/>
    <mergeCell ref="B4:F4"/>
    <mergeCell ref="B6:F6"/>
    <mergeCell ref="B7:F7"/>
  </mergeCells>
  <pageMargins left="0.7" right="0.7" top="0.75" bottom="0.75" header="0.3" footer="0.3"/>
  <pageSetup paperSize="9" scale="94" fitToHeight="0" orientation="portrait" horizontalDpi="1200" verticalDpi="1200" r:id="rId1"/>
  <rowBreaks count="17" manualBreakCount="17">
    <brk id="47" max="16383" man="1"/>
    <brk id="82" max="16383" man="1"/>
    <brk id="145" max="16383" man="1"/>
    <brk id="190" max="5" man="1"/>
    <brk id="211" max="16383" man="1"/>
    <brk id="219" max="16383" man="1"/>
    <brk id="227" max="5" man="1"/>
    <brk id="239" max="5" man="1"/>
    <brk id="259" max="5" man="1"/>
    <brk id="292" max="16383" man="1"/>
    <brk id="323" max="5" man="1"/>
    <brk id="353" max="16383" man="1"/>
    <brk id="397" max="5" man="1"/>
    <brk id="419" max="16383" man="1"/>
    <brk id="451" max="5" man="1"/>
    <brk id="457" max="16383" man="1"/>
    <brk id="469"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52EBA-BAAD-42E0-8609-E76538E548F9}">
  <dimension ref="A1:F135"/>
  <sheetViews>
    <sheetView view="pageLayout" topLeftCell="A122" zoomScaleNormal="100" workbookViewId="0">
      <selection activeCell="E122" sqref="E122:E132"/>
    </sheetView>
  </sheetViews>
  <sheetFormatPr defaultRowHeight="12.75"/>
  <cols>
    <col min="1" max="1" width="7.140625" style="621" customWidth="1"/>
    <col min="2" max="2" width="44.5703125" style="621" customWidth="1"/>
    <col min="3" max="3" width="8.140625" style="621" customWidth="1"/>
    <col min="4" max="4" width="7.42578125" style="621" customWidth="1"/>
    <col min="5" max="5" width="11.28515625" style="621" customWidth="1"/>
    <col min="6" max="6" width="12.42578125" style="621" customWidth="1"/>
    <col min="7" max="256" width="9.140625" style="621"/>
    <col min="257" max="257" width="7.140625" style="621" customWidth="1"/>
    <col min="258" max="258" width="44.5703125" style="621" customWidth="1"/>
    <col min="259" max="259" width="8.140625" style="621" customWidth="1"/>
    <col min="260" max="260" width="7.42578125" style="621" customWidth="1"/>
    <col min="261" max="261" width="11.28515625" style="621" customWidth="1"/>
    <col min="262" max="262" width="12.42578125" style="621" customWidth="1"/>
    <col min="263" max="512" width="9.140625" style="621"/>
    <col min="513" max="513" width="7.140625" style="621" customWidth="1"/>
    <col min="514" max="514" width="44.5703125" style="621" customWidth="1"/>
    <col min="515" max="515" width="8.140625" style="621" customWidth="1"/>
    <col min="516" max="516" width="7.42578125" style="621" customWidth="1"/>
    <col min="517" max="517" width="11.28515625" style="621" customWidth="1"/>
    <col min="518" max="518" width="12.42578125" style="621" customWidth="1"/>
    <col min="519" max="768" width="9.140625" style="621"/>
    <col min="769" max="769" width="7.140625" style="621" customWidth="1"/>
    <col min="770" max="770" width="44.5703125" style="621" customWidth="1"/>
    <col min="771" max="771" width="8.140625" style="621" customWidth="1"/>
    <col min="772" max="772" width="7.42578125" style="621" customWidth="1"/>
    <col min="773" max="773" width="11.28515625" style="621" customWidth="1"/>
    <col min="774" max="774" width="12.42578125" style="621" customWidth="1"/>
    <col min="775" max="1024" width="9.140625" style="621"/>
    <col min="1025" max="1025" width="7.140625" style="621" customWidth="1"/>
    <col min="1026" max="1026" width="44.5703125" style="621" customWidth="1"/>
    <col min="1027" max="1027" width="8.140625" style="621" customWidth="1"/>
    <col min="1028" max="1028" width="7.42578125" style="621" customWidth="1"/>
    <col min="1029" max="1029" width="11.28515625" style="621" customWidth="1"/>
    <col min="1030" max="1030" width="12.42578125" style="621" customWidth="1"/>
    <col min="1031" max="1280" width="9.140625" style="621"/>
    <col min="1281" max="1281" width="7.140625" style="621" customWidth="1"/>
    <col min="1282" max="1282" width="44.5703125" style="621" customWidth="1"/>
    <col min="1283" max="1283" width="8.140625" style="621" customWidth="1"/>
    <col min="1284" max="1284" width="7.42578125" style="621" customWidth="1"/>
    <col min="1285" max="1285" width="11.28515625" style="621" customWidth="1"/>
    <col min="1286" max="1286" width="12.42578125" style="621" customWidth="1"/>
    <col min="1287" max="1536" width="9.140625" style="621"/>
    <col min="1537" max="1537" width="7.140625" style="621" customWidth="1"/>
    <col min="1538" max="1538" width="44.5703125" style="621" customWidth="1"/>
    <col min="1539" max="1539" width="8.140625" style="621" customWidth="1"/>
    <col min="1540" max="1540" width="7.42578125" style="621" customWidth="1"/>
    <col min="1541" max="1541" width="11.28515625" style="621" customWidth="1"/>
    <col min="1542" max="1542" width="12.42578125" style="621" customWidth="1"/>
    <col min="1543" max="1792" width="9.140625" style="621"/>
    <col min="1793" max="1793" width="7.140625" style="621" customWidth="1"/>
    <col min="1794" max="1794" width="44.5703125" style="621" customWidth="1"/>
    <col min="1795" max="1795" width="8.140625" style="621" customWidth="1"/>
    <col min="1796" max="1796" width="7.42578125" style="621" customWidth="1"/>
    <col min="1797" max="1797" width="11.28515625" style="621" customWidth="1"/>
    <col min="1798" max="1798" width="12.42578125" style="621" customWidth="1"/>
    <col min="1799" max="2048" width="9.140625" style="621"/>
    <col min="2049" max="2049" width="7.140625" style="621" customWidth="1"/>
    <col min="2050" max="2050" width="44.5703125" style="621" customWidth="1"/>
    <col min="2051" max="2051" width="8.140625" style="621" customWidth="1"/>
    <col min="2052" max="2052" width="7.42578125" style="621" customWidth="1"/>
    <col min="2053" max="2053" width="11.28515625" style="621" customWidth="1"/>
    <col min="2054" max="2054" width="12.42578125" style="621" customWidth="1"/>
    <col min="2055" max="2304" width="9.140625" style="621"/>
    <col min="2305" max="2305" width="7.140625" style="621" customWidth="1"/>
    <col min="2306" max="2306" width="44.5703125" style="621" customWidth="1"/>
    <col min="2307" max="2307" width="8.140625" style="621" customWidth="1"/>
    <col min="2308" max="2308" width="7.42578125" style="621" customWidth="1"/>
    <col min="2309" max="2309" width="11.28515625" style="621" customWidth="1"/>
    <col min="2310" max="2310" width="12.42578125" style="621" customWidth="1"/>
    <col min="2311" max="2560" width="9.140625" style="621"/>
    <col min="2561" max="2561" width="7.140625" style="621" customWidth="1"/>
    <col min="2562" max="2562" width="44.5703125" style="621" customWidth="1"/>
    <col min="2563" max="2563" width="8.140625" style="621" customWidth="1"/>
    <col min="2564" max="2564" width="7.42578125" style="621" customWidth="1"/>
    <col min="2565" max="2565" width="11.28515625" style="621" customWidth="1"/>
    <col min="2566" max="2566" width="12.42578125" style="621" customWidth="1"/>
    <col min="2567" max="2816" width="9.140625" style="621"/>
    <col min="2817" max="2817" width="7.140625" style="621" customWidth="1"/>
    <col min="2818" max="2818" width="44.5703125" style="621" customWidth="1"/>
    <col min="2819" max="2819" width="8.140625" style="621" customWidth="1"/>
    <col min="2820" max="2820" width="7.42578125" style="621" customWidth="1"/>
    <col min="2821" max="2821" width="11.28515625" style="621" customWidth="1"/>
    <col min="2822" max="2822" width="12.42578125" style="621" customWidth="1"/>
    <col min="2823" max="3072" width="9.140625" style="621"/>
    <col min="3073" max="3073" width="7.140625" style="621" customWidth="1"/>
    <col min="3074" max="3074" width="44.5703125" style="621" customWidth="1"/>
    <col min="3075" max="3075" width="8.140625" style="621" customWidth="1"/>
    <col min="3076" max="3076" width="7.42578125" style="621" customWidth="1"/>
    <col min="3077" max="3077" width="11.28515625" style="621" customWidth="1"/>
    <col min="3078" max="3078" width="12.42578125" style="621" customWidth="1"/>
    <col min="3079" max="3328" width="9.140625" style="621"/>
    <col min="3329" max="3329" width="7.140625" style="621" customWidth="1"/>
    <col min="3330" max="3330" width="44.5703125" style="621" customWidth="1"/>
    <col min="3331" max="3331" width="8.140625" style="621" customWidth="1"/>
    <col min="3332" max="3332" width="7.42578125" style="621" customWidth="1"/>
    <col min="3333" max="3333" width="11.28515625" style="621" customWidth="1"/>
    <col min="3334" max="3334" width="12.42578125" style="621" customWidth="1"/>
    <col min="3335" max="3584" width="9.140625" style="621"/>
    <col min="3585" max="3585" width="7.140625" style="621" customWidth="1"/>
    <col min="3586" max="3586" width="44.5703125" style="621" customWidth="1"/>
    <col min="3587" max="3587" width="8.140625" style="621" customWidth="1"/>
    <col min="3588" max="3588" width="7.42578125" style="621" customWidth="1"/>
    <col min="3589" max="3589" width="11.28515625" style="621" customWidth="1"/>
    <col min="3590" max="3590" width="12.42578125" style="621" customWidth="1"/>
    <col min="3591" max="3840" width="9.140625" style="621"/>
    <col min="3841" max="3841" width="7.140625" style="621" customWidth="1"/>
    <col min="3842" max="3842" width="44.5703125" style="621" customWidth="1"/>
    <col min="3843" max="3843" width="8.140625" style="621" customWidth="1"/>
    <col min="3844" max="3844" width="7.42578125" style="621" customWidth="1"/>
    <col min="3845" max="3845" width="11.28515625" style="621" customWidth="1"/>
    <col min="3846" max="3846" width="12.42578125" style="621" customWidth="1"/>
    <col min="3847" max="4096" width="9.140625" style="621"/>
    <col min="4097" max="4097" width="7.140625" style="621" customWidth="1"/>
    <col min="4098" max="4098" width="44.5703125" style="621" customWidth="1"/>
    <col min="4099" max="4099" width="8.140625" style="621" customWidth="1"/>
    <col min="4100" max="4100" width="7.42578125" style="621" customWidth="1"/>
    <col min="4101" max="4101" width="11.28515625" style="621" customWidth="1"/>
    <col min="4102" max="4102" width="12.42578125" style="621" customWidth="1"/>
    <col min="4103" max="4352" width="9.140625" style="621"/>
    <col min="4353" max="4353" width="7.140625" style="621" customWidth="1"/>
    <col min="4354" max="4354" width="44.5703125" style="621" customWidth="1"/>
    <col min="4355" max="4355" width="8.140625" style="621" customWidth="1"/>
    <col min="4356" max="4356" width="7.42578125" style="621" customWidth="1"/>
    <col min="4357" max="4357" width="11.28515625" style="621" customWidth="1"/>
    <col min="4358" max="4358" width="12.42578125" style="621" customWidth="1"/>
    <col min="4359" max="4608" width="9.140625" style="621"/>
    <col min="4609" max="4609" width="7.140625" style="621" customWidth="1"/>
    <col min="4610" max="4610" width="44.5703125" style="621" customWidth="1"/>
    <col min="4611" max="4611" width="8.140625" style="621" customWidth="1"/>
    <col min="4612" max="4612" width="7.42578125" style="621" customWidth="1"/>
    <col min="4613" max="4613" width="11.28515625" style="621" customWidth="1"/>
    <col min="4614" max="4614" width="12.42578125" style="621" customWidth="1"/>
    <col min="4615" max="4864" width="9.140625" style="621"/>
    <col min="4865" max="4865" width="7.140625" style="621" customWidth="1"/>
    <col min="4866" max="4866" width="44.5703125" style="621" customWidth="1"/>
    <col min="4867" max="4867" width="8.140625" style="621" customWidth="1"/>
    <col min="4868" max="4868" width="7.42578125" style="621" customWidth="1"/>
    <col min="4869" max="4869" width="11.28515625" style="621" customWidth="1"/>
    <col min="4870" max="4870" width="12.42578125" style="621" customWidth="1"/>
    <col min="4871" max="5120" width="9.140625" style="621"/>
    <col min="5121" max="5121" width="7.140625" style="621" customWidth="1"/>
    <col min="5122" max="5122" width="44.5703125" style="621" customWidth="1"/>
    <col min="5123" max="5123" width="8.140625" style="621" customWidth="1"/>
    <col min="5124" max="5124" width="7.42578125" style="621" customWidth="1"/>
    <col min="5125" max="5125" width="11.28515625" style="621" customWidth="1"/>
    <col min="5126" max="5126" width="12.42578125" style="621" customWidth="1"/>
    <col min="5127" max="5376" width="9.140625" style="621"/>
    <col min="5377" max="5377" width="7.140625" style="621" customWidth="1"/>
    <col min="5378" max="5378" width="44.5703125" style="621" customWidth="1"/>
    <col min="5379" max="5379" width="8.140625" style="621" customWidth="1"/>
    <col min="5380" max="5380" width="7.42578125" style="621" customWidth="1"/>
    <col min="5381" max="5381" width="11.28515625" style="621" customWidth="1"/>
    <col min="5382" max="5382" width="12.42578125" style="621" customWidth="1"/>
    <col min="5383" max="5632" width="9.140625" style="621"/>
    <col min="5633" max="5633" width="7.140625" style="621" customWidth="1"/>
    <col min="5634" max="5634" width="44.5703125" style="621" customWidth="1"/>
    <col min="5635" max="5635" width="8.140625" style="621" customWidth="1"/>
    <col min="5636" max="5636" width="7.42578125" style="621" customWidth="1"/>
    <col min="5637" max="5637" width="11.28515625" style="621" customWidth="1"/>
    <col min="5638" max="5638" width="12.42578125" style="621" customWidth="1"/>
    <col min="5639" max="5888" width="9.140625" style="621"/>
    <col min="5889" max="5889" width="7.140625" style="621" customWidth="1"/>
    <col min="5890" max="5890" width="44.5703125" style="621" customWidth="1"/>
    <col min="5891" max="5891" width="8.140625" style="621" customWidth="1"/>
    <col min="5892" max="5892" width="7.42578125" style="621" customWidth="1"/>
    <col min="5893" max="5893" width="11.28515625" style="621" customWidth="1"/>
    <col min="5894" max="5894" width="12.42578125" style="621" customWidth="1"/>
    <col min="5895" max="6144" width="9.140625" style="621"/>
    <col min="6145" max="6145" width="7.140625" style="621" customWidth="1"/>
    <col min="6146" max="6146" width="44.5703125" style="621" customWidth="1"/>
    <col min="6147" max="6147" width="8.140625" style="621" customWidth="1"/>
    <col min="6148" max="6148" width="7.42578125" style="621" customWidth="1"/>
    <col min="6149" max="6149" width="11.28515625" style="621" customWidth="1"/>
    <col min="6150" max="6150" width="12.42578125" style="621" customWidth="1"/>
    <col min="6151" max="6400" width="9.140625" style="621"/>
    <col min="6401" max="6401" width="7.140625" style="621" customWidth="1"/>
    <col min="6402" max="6402" width="44.5703125" style="621" customWidth="1"/>
    <col min="6403" max="6403" width="8.140625" style="621" customWidth="1"/>
    <col min="6404" max="6404" width="7.42578125" style="621" customWidth="1"/>
    <col min="6405" max="6405" width="11.28515625" style="621" customWidth="1"/>
    <col min="6406" max="6406" width="12.42578125" style="621" customWidth="1"/>
    <col min="6407" max="6656" width="9.140625" style="621"/>
    <col min="6657" max="6657" width="7.140625" style="621" customWidth="1"/>
    <col min="6658" max="6658" width="44.5703125" style="621" customWidth="1"/>
    <col min="6659" max="6659" width="8.140625" style="621" customWidth="1"/>
    <col min="6660" max="6660" width="7.42578125" style="621" customWidth="1"/>
    <col min="6661" max="6661" width="11.28515625" style="621" customWidth="1"/>
    <col min="6662" max="6662" width="12.42578125" style="621" customWidth="1"/>
    <col min="6663" max="6912" width="9.140625" style="621"/>
    <col min="6913" max="6913" width="7.140625" style="621" customWidth="1"/>
    <col min="6914" max="6914" width="44.5703125" style="621" customWidth="1"/>
    <col min="6915" max="6915" width="8.140625" style="621" customWidth="1"/>
    <col min="6916" max="6916" width="7.42578125" style="621" customWidth="1"/>
    <col min="6917" max="6917" width="11.28515625" style="621" customWidth="1"/>
    <col min="6918" max="6918" width="12.42578125" style="621" customWidth="1"/>
    <col min="6919" max="7168" width="9.140625" style="621"/>
    <col min="7169" max="7169" width="7.140625" style="621" customWidth="1"/>
    <col min="7170" max="7170" width="44.5703125" style="621" customWidth="1"/>
    <col min="7171" max="7171" width="8.140625" style="621" customWidth="1"/>
    <col min="7172" max="7172" width="7.42578125" style="621" customWidth="1"/>
    <col min="7173" max="7173" width="11.28515625" style="621" customWidth="1"/>
    <col min="7174" max="7174" width="12.42578125" style="621" customWidth="1"/>
    <col min="7175" max="7424" width="9.140625" style="621"/>
    <col min="7425" max="7425" width="7.140625" style="621" customWidth="1"/>
    <col min="7426" max="7426" width="44.5703125" style="621" customWidth="1"/>
    <col min="7427" max="7427" width="8.140625" style="621" customWidth="1"/>
    <col min="7428" max="7428" width="7.42578125" style="621" customWidth="1"/>
    <col min="7429" max="7429" width="11.28515625" style="621" customWidth="1"/>
    <col min="7430" max="7430" width="12.42578125" style="621" customWidth="1"/>
    <col min="7431" max="7680" width="9.140625" style="621"/>
    <col min="7681" max="7681" width="7.140625" style="621" customWidth="1"/>
    <col min="7682" max="7682" width="44.5703125" style="621" customWidth="1"/>
    <col min="7683" max="7683" width="8.140625" style="621" customWidth="1"/>
    <col min="7684" max="7684" width="7.42578125" style="621" customWidth="1"/>
    <col min="7685" max="7685" width="11.28515625" style="621" customWidth="1"/>
    <col min="7686" max="7686" width="12.42578125" style="621" customWidth="1"/>
    <col min="7687" max="7936" width="9.140625" style="621"/>
    <col min="7937" max="7937" width="7.140625" style="621" customWidth="1"/>
    <col min="7938" max="7938" width="44.5703125" style="621" customWidth="1"/>
    <col min="7939" max="7939" width="8.140625" style="621" customWidth="1"/>
    <col min="7940" max="7940" width="7.42578125" style="621" customWidth="1"/>
    <col min="7941" max="7941" width="11.28515625" style="621" customWidth="1"/>
    <col min="7942" max="7942" width="12.42578125" style="621" customWidth="1"/>
    <col min="7943" max="8192" width="9.140625" style="621"/>
    <col min="8193" max="8193" width="7.140625" style="621" customWidth="1"/>
    <col min="8194" max="8194" width="44.5703125" style="621" customWidth="1"/>
    <col min="8195" max="8195" width="8.140625" style="621" customWidth="1"/>
    <col min="8196" max="8196" width="7.42578125" style="621" customWidth="1"/>
    <col min="8197" max="8197" width="11.28515625" style="621" customWidth="1"/>
    <col min="8198" max="8198" width="12.42578125" style="621" customWidth="1"/>
    <col min="8199" max="8448" width="9.140625" style="621"/>
    <col min="8449" max="8449" width="7.140625" style="621" customWidth="1"/>
    <col min="8450" max="8450" width="44.5703125" style="621" customWidth="1"/>
    <col min="8451" max="8451" width="8.140625" style="621" customWidth="1"/>
    <col min="8452" max="8452" width="7.42578125" style="621" customWidth="1"/>
    <col min="8453" max="8453" width="11.28515625" style="621" customWidth="1"/>
    <col min="8454" max="8454" width="12.42578125" style="621" customWidth="1"/>
    <col min="8455" max="8704" width="9.140625" style="621"/>
    <col min="8705" max="8705" width="7.140625" style="621" customWidth="1"/>
    <col min="8706" max="8706" width="44.5703125" style="621" customWidth="1"/>
    <col min="8707" max="8707" width="8.140625" style="621" customWidth="1"/>
    <col min="8708" max="8708" width="7.42578125" style="621" customWidth="1"/>
    <col min="8709" max="8709" width="11.28515625" style="621" customWidth="1"/>
    <col min="8710" max="8710" width="12.42578125" style="621" customWidth="1"/>
    <col min="8711" max="8960" width="9.140625" style="621"/>
    <col min="8961" max="8961" width="7.140625" style="621" customWidth="1"/>
    <col min="8962" max="8962" width="44.5703125" style="621" customWidth="1"/>
    <col min="8963" max="8963" width="8.140625" style="621" customWidth="1"/>
    <col min="8964" max="8964" width="7.42578125" style="621" customWidth="1"/>
    <col min="8965" max="8965" width="11.28515625" style="621" customWidth="1"/>
    <col min="8966" max="8966" width="12.42578125" style="621" customWidth="1"/>
    <col min="8967" max="9216" width="9.140625" style="621"/>
    <col min="9217" max="9217" width="7.140625" style="621" customWidth="1"/>
    <col min="9218" max="9218" width="44.5703125" style="621" customWidth="1"/>
    <col min="9219" max="9219" width="8.140625" style="621" customWidth="1"/>
    <col min="9220" max="9220" width="7.42578125" style="621" customWidth="1"/>
    <col min="9221" max="9221" width="11.28515625" style="621" customWidth="1"/>
    <col min="9222" max="9222" width="12.42578125" style="621" customWidth="1"/>
    <col min="9223" max="9472" width="9.140625" style="621"/>
    <col min="9473" max="9473" width="7.140625" style="621" customWidth="1"/>
    <col min="9474" max="9474" width="44.5703125" style="621" customWidth="1"/>
    <col min="9475" max="9475" width="8.140625" style="621" customWidth="1"/>
    <col min="9476" max="9476" width="7.42578125" style="621" customWidth="1"/>
    <col min="9477" max="9477" width="11.28515625" style="621" customWidth="1"/>
    <col min="9478" max="9478" width="12.42578125" style="621" customWidth="1"/>
    <col min="9479" max="9728" width="9.140625" style="621"/>
    <col min="9729" max="9729" width="7.140625" style="621" customWidth="1"/>
    <col min="9730" max="9730" width="44.5703125" style="621" customWidth="1"/>
    <col min="9731" max="9731" width="8.140625" style="621" customWidth="1"/>
    <col min="9732" max="9732" width="7.42578125" style="621" customWidth="1"/>
    <col min="9733" max="9733" width="11.28515625" style="621" customWidth="1"/>
    <col min="9734" max="9734" width="12.42578125" style="621" customWidth="1"/>
    <col min="9735" max="9984" width="9.140625" style="621"/>
    <col min="9985" max="9985" width="7.140625" style="621" customWidth="1"/>
    <col min="9986" max="9986" width="44.5703125" style="621" customWidth="1"/>
    <col min="9987" max="9987" width="8.140625" style="621" customWidth="1"/>
    <col min="9988" max="9988" width="7.42578125" style="621" customWidth="1"/>
    <col min="9989" max="9989" width="11.28515625" style="621" customWidth="1"/>
    <col min="9990" max="9990" width="12.42578125" style="621" customWidth="1"/>
    <col min="9991" max="10240" width="9.140625" style="621"/>
    <col min="10241" max="10241" width="7.140625" style="621" customWidth="1"/>
    <col min="10242" max="10242" width="44.5703125" style="621" customWidth="1"/>
    <col min="10243" max="10243" width="8.140625" style="621" customWidth="1"/>
    <col min="10244" max="10244" width="7.42578125" style="621" customWidth="1"/>
    <col min="10245" max="10245" width="11.28515625" style="621" customWidth="1"/>
    <col min="10246" max="10246" width="12.42578125" style="621" customWidth="1"/>
    <col min="10247" max="10496" width="9.140625" style="621"/>
    <col min="10497" max="10497" width="7.140625" style="621" customWidth="1"/>
    <col min="10498" max="10498" width="44.5703125" style="621" customWidth="1"/>
    <col min="10499" max="10499" width="8.140625" style="621" customWidth="1"/>
    <col min="10500" max="10500" width="7.42578125" style="621" customWidth="1"/>
    <col min="10501" max="10501" width="11.28515625" style="621" customWidth="1"/>
    <col min="10502" max="10502" width="12.42578125" style="621" customWidth="1"/>
    <col min="10503" max="10752" width="9.140625" style="621"/>
    <col min="10753" max="10753" width="7.140625" style="621" customWidth="1"/>
    <col min="10754" max="10754" width="44.5703125" style="621" customWidth="1"/>
    <col min="10755" max="10755" width="8.140625" style="621" customWidth="1"/>
    <col min="10756" max="10756" width="7.42578125" style="621" customWidth="1"/>
    <col min="10757" max="10757" width="11.28515625" style="621" customWidth="1"/>
    <col min="10758" max="10758" width="12.42578125" style="621" customWidth="1"/>
    <col min="10759" max="11008" width="9.140625" style="621"/>
    <col min="11009" max="11009" width="7.140625" style="621" customWidth="1"/>
    <col min="11010" max="11010" width="44.5703125" style="621" customWidth="1"/>
    <col min="11011" max="11011" width="8.140625" style="621" customWidth="1"/>
    <col min="11012" max="11012" width="7.42578125" style="621" customWidth="1"/>
    <col min="11013" max="11013" width="11.28515625" style="621" customWidth="1"/>
    <col min="11014" max="11014" width="12.42578125" style="621" customWidth="1"/>
    <col min="11015" max="11264" width="9.140625" style="621"/>
    <col min="11265" max="11265" width="7.140625" style="621" customWidth="1"/>
    <col min="11266" max="11266" width="44.5703125" style="621" customWidth="1"/>
    <col min="11267" max="11267" width="8.140625" style="621" customWidth="1"/>
    <col min="11268" max="11268" width="7.42578125" style="621" customWidth="1"/>
    <col min="11269" max="11269" width="11.28515625" style="621" customWidth="1"/>
    <col min="11270" max="11270" width="12.42578125" style="621" customWidth="1"/>
    <col min="11271" max="11520" width="9.140625" style="621"/>
    <col min="11521" max="11521" width="7.140625" style="621" customWidth="1"/>
    <col min="11522" max="11522" width="44.5703125" style="621" customWidth="1"/>
    <col min="11523" max="11523" width="8.140625" style="621" customWidth="1"/>
    <col min="11524" max="11524" width="7.42578125" style="621" customWidth="1"/>
    <col min="11525" max="11525" width="11.28515625" style="621" customWidth="1"/>
    <col min="11526" max="11526" width="12.42578125" style="621" customWidth="1"/>
    <col min="11527" max="11776" width="9.140625" style="621"/>
    <col min="11777" max="11777" width="7.140625" style="621" customWidth="1"/>
    <col min="11778" max="11778" width="44.5703125" style="621" customWidth="1"/>
    <col min="11779" max="11779" width="8.140625" style="621" customWidth="1"/>
    <col min="11780" max="11780" width="7.42578125" style="621" customWidth="1"/>
    <col min="11781" max="11781" width="11.28515625" style="621" customWidth="1"/>
    <col min="11782" max="11782" width="12.42578125" style="621" customWidth="1"/>
    <col min="11783" max="12032" width="9.140625" style="621"/>
    <col min="12033" max="12033" width="7.140625" style="621" customWidth="1"/>
    <col min="12034" max="12034" width="44.5703125" style="621" customWidth="1"/>
    <col min="12035" max="12035" width="8.140625" style="621" customWidth="1"/>
    <col min="12036" max="12036" width="7.42578125" style="621" customWidth="1"/>
    <col min="12037" max="12037" width="11.28515625" style="621" customWidth="1"/>
    <col min="12038" max="12038" width="12.42578125" style="621" customWidth="1"/>
    <col min="12039" max="12288" width="9.140625" style="621"/>
    <col min="12289" max="12289" width="7.140625" style="621" customWidth="1"/>
    <col min="12290" max="12290" width="44.5703125" style="621" customWidth="1"/>
    <col min="12291" max="12291" width="8.140625" style="621" customWidth="1"/>
    <col min="12292" max="12292" width="7.42578125" style="621" customWidth="1"/>
    <col min="12293" max="12293" width="11.28515625" style="621" customWidth="1"/>
    <col min="12294" max="12294" width="12.42578125" style="621" customWidth="1"/>
    <col min="12295" max="12544" width="9.140625" style="621"/>
    <col min="12545" max="12545" width="7.140625" style="621" customWidth="1"/>
    <col min="12546" max="12546" width="44.5703125" style="621" customWidth="1"/>
    <col min="12547" max="12547" width="8.140625" style="621" customWidth="1"/>
    <col min="12548" max="12548" width="7.42578125" style="621" customWidth="1"/>
    <col min="12549" max="12549" width="11.28515625" style="621" customWidth="1"/>
    <col min="12550" max="12550" width="12.42578125" style="621" customWidth="1"/>
    <col min="12551" max="12800" width="9.140625" style="621"/>
    <col min="12801" max="12801" width="7.140625" style="621" customWidth="1"/>
    <col min="12802" max="12802" width="44.5703125" style="621" customWidth="1"/>
    <col min="12803" max="12803" width="8.140625" style="621" customWidth="1"/>
    <col min="12804" max="12804" width="7.42578125" style="621" customWidth="1"/>
    <col min="12805" max="12805" width="11.28515625" style="621" customWidth="1"/>
    <col min="12806" max="12806" width="12.42578125" style="621" customWidth="1"/>
    <col min="12807" max="13056" width="9.140625" style="621"/>
    <col min="13057" max="13057" width="7.140625" style="621" customWidth="1"/>
    <col min="13058" max="13058" width="44.5703125" style="621" customWidth="1"/>
    <col min="13059" max="13059" width="8.140625" style="621" customWidth="1"/>
    <col min="13060" max="13060" width="7.42578125" style="621" customWidth="1"/>
    <col min="13061" max="13061" width="11.28515625" style="621" customWidth="1"/>
    <col min="13062" max="13062" width="12.42578125" style="621" customWidth="1"/>
    <col min="13063" max="13312" width="9.140625" style="621"/>
    <col min="13313" max="13313" width="7.140625" style="621" customWidth="1"/>
    <col min="13314" max="13314" width="44.5703125" style="621" customWidth="1"/>
    <col min="13315" max="13315" width="8.140625" style="621" customWidth="1"/>
    <col min="13316" max="13316" width="7.42578125" style="621" customWidth="1"/>
    <col min="13317" max="13317" width="11.28515625" style="621" customWidth="1"/>
    <col min="13318" max="13318" width="12.42578125" style="621" customWidth="1"/>
    <col min="13319" max="13568" width="9.140625" style="621"/>
    <col min="13569" max="13569" width="7.140625" style="621" customWidth="1"/>
    <col min="13570" max="13570" width="44.5703125" style="621" customWidth="1"/>
    <col min="13571" max="13571" width="8.140625" style="621" customWidth="1"/>
    <col min="13572" max="13572" width="7.42578125" style="621" customWidth="1"/>
    <col min="13573" max="13573" width="11.28515625" style="621" customWidth="1"/>
    <col min="13574" max="13574" width="12.42578125" style="621" customWidth="1"/>
    <col min="13575" max="13824" width="9.140625" style="621"/>
    <col min="13825" max="13825" width="7.140625" style="621" customWidth="1"/>
    <col min="13826" max="13826" width="44.5703125" style="621" customWidth="1"/>
    <col min="13827" max="13827" width="8.140625" style="621" customWidth="1"/>
    <col min="13828" max="13828" width="7.42578125" style="621" customWidth="1"/>
    <col min="13829" max="13829" width="11.28515625" style="621" customWidth="1"/>
    <col min="13830" max="13830" width="12.42578125" style="621" customWidth="1"/>
    <col min="13831" max="14080" width="9.140625" style="621"/>
    <col min="14081" max="14081" width="7.140625" style="621" customWidth="1"/>
    <col min="14082" max="14082" width="44.5703125" style="621" customWidth="1"/>
    <col min="14083" max="14083" width="8.140625" style="621" customWidth="1"/>
    <col min="14084" max="14084" width="7.42578125" style="621" customWidth="1"/>
    <col min="14085" max="14085" width="11.28515625" style="621" customWidth="1"/>
    <col min="14086" max="14086" width="12.42578125" style="621" customWidth="1"/>
    <col min="14087" max="14336" width="9.140625" style="621"/>
    <col min="14337" max="14337" width="7.140625" style="621" customWidth="1"/>
    <col min="14338" max="14338" width="44.5703125" style="621" customWidth="1"/>
    <col min="14339" max="14339" width="8.140625" style="621" customWidth="1"/>
    <col min="14340" max="14340" width="7.42578125" style="621" customWidth="1"/>
    <col min="14341" max="14341" width="11.28515625" style="621" customWidth="1"/>
    <col min="14342" max="14342" width="12.42578125" style="621" customWidth="1"/>
    <col min="14343" max="14592" width="9.140625" style="621"/>
    <col min="14593" max="14593" width="7.140625" style="621" customWidth="1"/>
    <col min="14594" max="14594" width="44.5703125" style="621" customWidth="1"/>
    <col min="14595" max="14595" width="8.140625" style="621" customWidth="1"/>
    <col min="14596" max="14596" width="7.42578125" style="621" customWidth="1"/>
    <col min="14597" max="14597" width="11.28515625" style="621" customWidth="1"/>
    <col min="14598" max="14598" width="12.42578125" style="621" customWidth="1"/>
    <col min="14599" max="14848" width="9.140625" style="621"/>
    <col min="14849" max="14849" width="7.140625" style="621" customWidth="1"/>
    <col min="14850" max="14850" width="44.5703125" style="621" customWidth="1"/>
    <col min="14851" max="14851" width="8.140625" style="621" customWidth="1"/>
    <col min="14852" max="14852" width="7.42578125" style="621" customWidth="1"/>
    <col min="14853" max="14853" width="11.28515625" style="621" customWidth="1"/>
    <col min="14854" max="14854" width="12.42578125" style="621" customWidth="1"/>
    <col min="14855" max="15104" width="9.140625" style="621"/>
    <col min="15105" max="15105" width="7.140625" style="621" customWidth="1"/>
    <col min="15106" max="15106" width="44.5703125" style="621" customWidth="1"/>
    <col min="15107" max="15107" width="8.140625" style="621" customWidth="1"/>
    <col min="15108" max="15108" width="7.42578125" style="621" customWidth="1"/>
    <col min="15109" max="15109" width="11.28515625" style="621" customWidth="1"/>
    <col min="15110" max="15110" width="12.42578125" style="621" customWidth="1"/>
    <col min="15111" max="15360" width="9.140625" style="621"/>
    <col min="15361" max="15361" width="7.140625" style="621" customWidth="1"/>
    <col min="15362" max="15362" width="44.5703125" style="621" customWidth="1"/>
    <col min="15363" max="15363" width="8.140625" style="621" customWidth="1"/>
    <col min="15364" max="15364" width="7.42578125" style="621" customWidth="1"/>
    <col min="15365" max="15365" width="11.28515625" style="621" customWidth="1"/>
    <col min="15366" max="15366" width="12.42578125" style="621" customWidth="1"/>
    <col min="15367" max="15616" width="9.140625" style="621"/>
    <col min="15617" max="15617" width="7.140625" style="621" customWidth="1"/>
    <col min="15618" max="15618" width="44.5703125" style="621" customWidth="1"/>
    <col min="15619" max="15619" width="8.140625" style="621" customWidth="1"/>
    <col min="15620" max="15620" width="7.42578125" style="621" customWidth="1"/>
    <col min="15621" max="15621" width="11.28515625" style="621" customWidth="1"/>
    <col min="15622" max="15622" width="12.42578125" style="621" customWidth="1"/>
    <col min="15623" max="15872" width="9.140625" style="621"/>
    <col min="15873" max="15873" width="7.140625" style="621" customWidth="1"/>
    <col min="15874" max="15874" width="44.5703125" style="621" customWidth="1"/>
    <col min="15875" max="15875" width="8.140625" style="621" customWidth="1"/>
    <col min="15876" max="15876" width="7.42578125" style="621" customWidth="1"/>
    <col min="15877" max="15877" width="11.28515625" style="621" customWidth="1"/>
    <col min="15878" max="15878" width="12.42578125" style="621" customWidth="1"/>
    <col min="15879" max="16128" width="9.140625" style="621"/>
    <col min="16129" max="16129" width="7.140625" style="621" customWidth="1"/>
    <col min="16130" max="16130" width="44.5703125" style="621" customWidth="1"/>
    <col min="16131" max="16131" width="8.140625" style="621" customWidth="1"/>
    <col min="16132" max="16132" width="7.42578125" style="621" customWidth="1"/>
    <col min="16133" max="16133" width="11.28515625" style="621" customWidth="1"/>
    <col min="16134" max="16134" width="12.42578125" style="621" customWidth="1"/>
    <col min="16135" max="16384" width="9.140625" style="621"/>
  </cols>
  <sheetData>
    <row r="1" spans="1:6">
      <c r="A1" s="620"/>
      <c r="B1" s="1260"/>
      <c r="C1" s="1260"/>
      <c r="D1" s="1260"/>
      <c r="E1" s="1260"/>
      <c r="F1" s="1260"/>
    </row>
    <row r="2" spans="1:6">
      <c r="A2" s="620"/>
      <c r="B2" s="1260"/>
      <c r="C2" s="1260"/>
      <c r="D2" s="1260"/>
      <c r="E2" s="1260"/>
      <c r="F2" s="1260"/>
    </row>
    <row r="3" spans="1:6">
      <c r="A3" s="620"/>
      <c r="B3" s="1260"/>
      <c r="C3" s="1260"/>
      <c r="D3" s="1260"/>
      <c r="E3" s="1260"/>
      <c r="F3" s="1260"/>
    </row>
    <row r="4" spans="1:6" s="622" customFormat="1">
      <c r="A4" s="620"/>
      <c r="B4" s="1261" t="s">
        <v>240</v>
      </c>
      <c r="C4" s="1261"/>
      <c r="D4" s="1261"/>
      <c r="E4" s="1261"/>
      <c r="F4" s="1261"/>
    </row>
    <row r="5" spans="1:6" s="622" customFormat="1" ht="14.45" customHeight="1">
      <c r="A5" s="620"/>
      <c r="B5" s="623" t="s">
        <v>241</v>
      </c>
      <c r="C5" s="624"/>
      <c r="D5" s="624"/>
      <c r="E5" s="625"/>
      <c r="F5" s="624"/>
    </row>
    <row r="6" spans="1:6" s="622" customFormat="1" ht="13.9" customHeight="1">
      <c r="A6" s="620"/>
      <c r="B6" s="1257" t="s">
        <v>242</v>
      </c>
      <c r="C6" s="1257"/>
      <c r="D6" s="1257"/>
      <c r="E6" s="1257"/>
      <c r="F6" s="1257"/>
    </row>
    <row r="7" spans="1:6" s="622" customFormat="1">
      <c r="A7" s="620"/>
      <c r="B7" s="1257" t="s">
        <v>243</v>
      </c>
      <c r="C7" s="1257"/>
      <c r="D7" s="1257"/>
      <c r="E7" s="1257"/>
      <c r="F7" s="1257"/>
    </row>
    <row r="8" spans="1:6" s="622" customFormat="1">
      <c r="A8" s="620"/>
      <c r="B8" s="1257" t="s">
        <v>244</v>
      </c>
      <c r="C8" s="1257"/>
      <c r="D8" s="1257"/>
      <c r="E8" s="1257"/>
      <c r="F8" s="1257"/>
    </row>
    <row r="9" spans="1:6" s="622" customFormat="1">
      <c r="A9" s="620"/>
      <c r="B9" s="626" t="s">
        <v>245</v>
      </c>
      <c r="C9" s="626"/>
      <c r="D9" s="626"/>
      <c r="E9" s="627"/>
      <c r="F9" s="626"/>
    </row>
    <row r="10" spans="1:6" s="622" customFormat="1">
      <c r="A10" s="620"/>
      <c r="B10" s="1257" t="s">
        <v>246</v>
      </c>
      <c r="C10" s="1257"/>
      <c r="D10" s="1257"/>
      <c r="E10" s="1257"/>
      <c r="F10" s="1257"/>
    </row>
    <row r="11" spans="1:6" s="622" customFormat="1">
      <c r="A11" s="620"/>
      <c r="B11" s="1257" t="s">
        <v>247</v>
      </c>
      <c r="C11" s="1257"/>
      <c r="D11" s="1257"/>
      <c r="E11" s="1257"/>
      <c r="F11" s="1257"/>
    </row>
    <row r="12" spans="1:6" s="622" customFormat="1">
      <c r="A12" s="620"/>
      <c r="B12" s="626"/>
      <c r="C12" s="626"/>
      <c r="D12" s="626"/>
      <c r="E12" s="626"/>
      <c r="F12" s="626"/>
    </row>
    <row r="13" spans="1:6" s="622" customFormat="1">
      <c r="A13" s="620"/>
      <c r="B13" s="1250" t="s">
        <v>248</v>
      </c>
      <c r="C13" s="1250"/>
      <c r="D13" s="1250"/>
      <c r="E13" s="1250"/>
      <c r="F13" s="1250"/>
    </row>
    <row r="14" spans="1:6" s="622" customFormat="1" ht="36" customHeight="1">
      <c r="A14" s="620"/>
      <c r="B14" s="1258" t="s">
        <v>1161</v>
      </c>
      <c r="C14" s="1259"/>
      <c r="D14" s="1259"/>
      <c r="E14" s="1259"/>
      <c r="F14" s="1259"/>
    </row>
    <row r="15" spans="1:6" s="622" customFormat="1">
      <c r="A15" s="620"/>
      <c r="B15" s="1260"/>
      <c r="C15" s="1260"/>
      <c r="D15" s="1260"/>
      <c r="E15" s="1260"/>
      <c r="F15" s="1260"/>
    </row>
    <row r="16" spans="1:6" s="622" customFormat="1">
      <c r="A16" s="620"/>
      <c r="B16" s="1250" t="s">
        <v>249</v>
      </c>
      <c r="C16" s="1250"/>
      <c r="D16" s="1250"/>
      <c r="E16" s="1250"/>
      <c r="F16" s="1250"/>
    </row>
    <row r="17" spans="1:6" s="622" customFormat="1" ht="37.9" customHeight="1">
      <c r="A17" s="620"/>
      <c r="B17" s="1258" t="s">
        <v>1160</v>
      </c>
      <c r="C17" s="1259"/>
      <c r="D17" s="1259"/>
      <c r="E17" s="1259"/>
      <c r="F17" s="1259"/>
    </row>
    <row r="18" spans="1:6" s="622" customFormat="1">
      <c r="A18" s="620"/>
      <c r="B18" s="1259"/>
      <c r="C18" s="1259"/>
      <c r="D18" s="1259"/>
      <c r="E18" s="1259"/>
      <c r="F18" s="1259"/>
    </row>
    <row r="19" spans="1:6" s="622" customFormat="1">
      <c r="A19" s="620"/>
      <c r="B19" s="1250" t="s">
        <v>250</v>
      </c>
      <c r="C19" s="1250"/>
      <c r="D19" s="1250"/>
      <c r="E19" s="1250"/>
      <c r="F19" s="1250"/>
    </row>
    <row r="20" spans="1:6" s="622" customFormat="1" ht="15" customHeight="1">
      <c r="A20" s="620"/>
      <c r="B20" s="1258" t="s">
        <v>1159</v>
      </c>
      <c r="C20" s="1259"/>
      <c r="D20" s="1259"/>
      <c r="E20" s="1259"/>
      <c r="F20" s="1259"/>
    </row>
    <row r="21" spans="1:6" s="622" customFormat="1">
      <c r="A21" s="620"/>
      <c r="B21" s="628"/>
      <c r="C21" s="628"/>
      <c r="D21" s="628"/>
      <c r="E21" s="629"/>
      <c r="F21" s="628"/>
    </row>
    <row r="22" spans="1:6" s="622" customFormat="1">
      <c r="A22" s="620"/>
      <c r="B22" s="1250" t="s">
        <v>251</v>
      </c>
      <c r="C22" s="1250"/>
      <c r="D22" s="1250"/>
      <c r="E22" s="1250"/>
      <c r="F22" s="1250"/>
    </row>
    <row r="23" spans="1:6" s="622" customFormat="1">
      <c r="A23" s="620"/>
      <c r="B23" s="1251" t="s">
        <v>1829</v>
      </c>
      <c r="C23" s="1251"/>
      <c r="D23" s="1251"/>
      <c r="E23" s="1251"/>
      <c r="F23" s="1251"/>
    </row>
    <row r="24" spans="1:6" s="622" customFormat="1">
      <c r="A24" s="620"/>
      <c r="B24" s="1252"/>
      <c r="C24" s="1252"/>
      <c r="D24" s="1252"/>
      <c r="E24" s="1252"/>
      <c r="F24" s="1252"/>
    </row>
    <row r="25" spans="1:6" s="622" customFormat="1">
      <c r="A25" s="620"/>
      <c r="B25" s="1250" t="s">
        <v>1158</v>
      </c>
      <c r="C25" s="1250"/>
      <c r="D25" s="1250"/>
      <c r="E25" s="1250"/>
      <c r="F25" s="1250"/>
    </row>
    <row r="26" spans="1:6" s="622" customFormat="1">
      <c r="A26" s="620"/>
      <c r="B26" s="1253" t="s">
        <v>1450</v>
      </c>
      <c r="C26" s="1251"/>
      <c r="D26" s="1251"/>
      <c r="E26" s="1251"/>
      <c r="F26" s="1251"/>
    </row>
    <row r="27" spans="1:6" s="622" customFormat="1">
      <c r="A27" s="620"/>
      <c r="B27" s="1249"/>
      <c r="C27" s="1249"/>
      <c r="D27" s="1249"/>
      <c r="E27" s="1249"/>
      <c r="F27" s="1249"/>
    </row>
    <row r="28" spans="1:6" s="622" customFormat="1" ht="15.75">
      <c r="A28" s="620"/>
      <c r="B28" s="1254" t="s">
        <v>1157</v>
      </c>
      <c r="C28" s="1254"/>
      <c r="D28" s="1254"/>
      <c r="E28" s="1254"/>
      <c r="F28" s="1254"/>
    </row>
    <row r="29" spans="1:6" s="622" customFormat="1">
      <c r="A29" s="620"/>
      <c r="B29" s="1255" t="s">
        <v>1451</v>
      </c>
      <c r="C29" s="1255"/>
      <c r="D29" s="1255"/>
      <c r="E29" s="1255"/>
      <c r="F29" s="1255"/>
    </row>
    <row r="30" spans="1:6" s="622" customFormat="1">
      <c r="A30" s="620"/>
      <c r="B30" s="1256"/>
      <c r="C30" s="1256"/>
      <c r="D30" s="1256"/>
      <c r="E30" s="1256"/>
      <c r="F30" s="1256"/>
    </row>
    <row r="31" spans="1:6" s="622" customFormat="1">
      <c r="A31" s="620"/>
      <c r="B31" s="1255"/>
      <c r="C31" s="1255"/>
      <c r="D31" s="1255"/>
      <c r="E31" s="1255"/>
      <c r="F31" s="1255"/>
    </row>
    <row r="32" spans="1:6" s="622" customFormat="1">
      <c r="A32" s="620"/>
      <c r="B32" s="1250"/>
      <c r="C32" s="1250"/>
      <c r="D32" s="1250"/>
      <c r="E32" s="1250"/>
      <c r="F32" s="1250"/>
    </row>
    <row r="33" spans="1:6" s="622" customFormat="1">
      <c r="A33" s="620"/>
      <c r="B33" s="630"/>
      <c r="C33" s="630"/>
      <c r="D33" s="630"/>
      <c r="E33" s="631"/>
      <c r="F33" s="630"/>
    </row>
    <row r="34" spans="1:6" s="622" customFormat="1">
      <c r="A34" s="620"/>
      <c r="B34" s="630"/>
      <c r="C34" s="630"/>
      <c r="D34" s="630"/>
      <c r="E34" s="631"/>
      <c r="F34" s="630"/>
    </row>
    <row r="35" spans="1:6" s="622" customFormat="1">
      <c r="A35" s="620"/>
      <c r="B35" s="630"/>
      <c r="C35" s="630"/>
      <c r="D35" s="630"/>
      <c r="E35" s="631"/>
      <c r="F35" s="630"/>
    </row>
    <row r="36" spans="1:6" s="622" customFormat="1">
      <c r="A36" s="620"/>
      <c r="B36" s="630"/>
      <c r="C36" s="630"/>
      <c r="D36" s="630"/>
      <c r="E36" s="631"/>
      <c r="F36" s="630"/>
    </row>
    <row r="37" spans="1:6" s="622" customFormat="1">
      <c r="A37" s="620"/>
      <c r="B37" s="1250"/>
      <c r="C37" s="1250"/>
      <c r="D37" s="1250"/>
      <c r="E37" s="1250"/>
      <c r="F37" s="1250"/>
    </row>
    <row r="38" spans="1:6" s="622" customFormat="1">
      <c r="A38" s="620"/>
      <c r="B38" s="1249"/>
      <c r="C38" s="1249"/>
      <c r="D38" s="1249"/>
      <c r="E38" s="1249"/>
      <c r="F38" s="1249"/>
    </row>
    <row r="39" spans="1:6" s="622" customFormat="1">
      <c r="A39" s="620"/>
      <c r="B39" s="1249"/>
      <c r="C39" s="1249"/>
      <c r="D39" s="1249"/>
      <c r="E39" s="1249"/>
      <c r="F39" s="1249"/>
    </row>
    <row r="40" spans="1:6" s="622" customFormat="1">
      <c r="A40" s="620"/>
      <c r="B40" s="1250" t="s">
        <v>252</v>
      </c>
      <c r="C40" s="1250"/>
      <c r="D40" s="1250"/>
      <c r="E40" s="1250"/>
      <c r="F40" s="1250"/>
    </row>
    <row r="41" spans="1:6" s="622" customFormat="1">
      <c r="A41" s="620"/>
      <c r="B41" s="1250" t="s">
        <v>253</v>
      </c>
      <c r="C41" s="1250"/>
      <c r="D41" s="1250"/>
      <c r="E41" s="1250"/>
      <c r="F41" s="1250"/>
    </row>
    <row r="42" spans="1:6" s="622" customFormat="1">
      <c r="A42" s="620"/>
      <c r="B42" s="1249"/>
      <c r="C42" s="1249"/>
      <c r="D42" s="1249"/>
      <c r="E42" s="1249"/>
      <c r="F42" s="1249"/>
    </row>
    <row r="43" spans="1:6" s="622" customFormat="1">
      <c r="A43" s="620"/>
      <c r="B43" s="1250" t="s">
        <v>254</v>
      </c>
      <c r="C43" s="1250"/>
      <c r="D43" s="1250"/>
      <c r="E43" s="1250"/>
      <c r="F43" s="1250"/>
    </row>
    <row r="44" spans="1:6" s="622" customFormat="1">
      <c r="A44" s="620"/>
      <c r="B44" s="1250" t="s">
        <v>253</v>
      </c>
      <c r="C44" s="1250"/>
      <c r="D44" s="1250"/>
      <c r="E44" s="1250"/>
      <c r="F44" s="1250"/>
    </row>
    <row r="45" spans="1:6" s="622" customFormat="1">
      <c r="A45" s="620"/>
      <c r="B45" s="1249"/>
      <c r="C45" s="1249"/>
      <c r="D45" s="1249"/>
      <c r="E45" s="1249"/>
      <c r="F45" s="1249"/>
    </row>
    <row r="46" spans="1:6" s="622" customFormat="1">
      <c r="A46" s="621"/>
      <c r="B46" s="1250" t="s">
        <v>1155</v>
      </c>
      <c r="C46" s="1250"/>
      <c r="D46" s="1250"/>
      <c r="E46" s="1250"/>
      <c r="F46" s="1250"/>
    </row>
    <row r="47" spans="1:6" s="622" customFormat="1">
      <c r="A47" s="632"/>
      <c r="B47" s="633"/>
      <c r="C47" s="634"/>
      <c r="D47" s="635"/>
      <c r="E47" s="636"/>
      <c r="F47" s="637"/>
    </row>
    <row r="48" spans="1:6" s="622" customFormat="1" ht="15">
      <c r="A48" s="638"/>
      <c r="B48" s="639" t="s">
        <v>1452</v>
      </c>
      <c r="C48" s="640"/>
      <c r="D48" s="640"/>
      <c r="E48" s="640"/>
      <c r="F48" s="641"/>
    </row>
    <row r="49" spans="1:6" s="622" customFormat="1" ht="15">
      <c r="A49" s="642"/>
      <c r="B49" s="643" t="s">
        <v>1453</v>
      </c>
      <c r="C49" s="644"/>
      <c r="D49" s="644"/>
      <c r="E49" s="644"/>
      <c r="F49" s="645"/>
    </row>
    <row r="50" spans="1:6" s="622" customFormat="1" ht="165.75">
      <c r="A50" s="646">
        <v>1</v>
      </c>
      <c r="B50" s="647" t="s">
        <v>1454</v>
      </c>
      <c r="C50" s="648" t="s">
        <v>106</v>
      </c>
      <c r="D50" s="648">
        <v>1</v>
      </c>
      <c r="E50" s="649"/>
      <c r="F50" s="650">
        <f t="shared" ref="F50:F88" si="0">ROUND(E50*D50,2)</f>
        <v>0</v>
      </c>
    </row>
    <row r="51" spans="1:6" s="622" customFormat="1">
      <c r="A51" s="646"/>
      <c r="B51" s="647"/>
      <c r="C51" s="648"/>
      <c r="D51" s="648"/>
      <c r="E51" s="649"/>
      <c r="F51" s="650"/>
    </row>
    <row r="52" spans="1:6" s="622" customFormat="1" ht="76.5">
      <c r="A52" s="646">
        <v>2</v>
      </c>
      <c r="B52" s="647" t="s">
        <v>1972</v>
      </c>
      <c r="C52" s="648" t="s">
        <v>106</v>
      </c>
      <c r="D52" s="648">
        <v>1</v>
      </c>
      <c r="E52" s="649"/>
      <c r="F52" s="650">
        <f t="shared" si="0"/>
        <v>0</v>
      </c>
    </row>
    <row r="53" spans="1:6" s="622" customFormat="1">
      <c r="A53" s="646"/>
      <c r="B53" s="647"/>
      <c r="C53" s="648"/>
      <c r="D53" s="648"/>
      <c r="E53" s="649"/>
      <c r="F53" s="650"/>
    </row>
    <row r="54" spans="1:6" s="622" customFormat="1" ht="76.5">
      <c r="A54" s="646">
        <v>3</v>
      </c>
      <c r="B54" s="647" t="s">
        <v>1973</v>
      </c>
      <c r="C54" s="648" t="s">
        <v>106</v>
      </c>
      <c r="D54" s="648">
        <v>1</v>
      </c>
      <c r="E54" s="649"/>
      <c r="F54" s="650">
        <f t="shared" si="0"/>
        <v>0</v>
      </c>
    </row>
    <row r="55" spans="1:6" s="622" customFormat="1">
      <c r="A55" s="646"/>
      <c r="B55" s="647"/>
      <c r="C55" s="648"/>
      <c r="D55" s="648"/>
      <c r="E55" s="649"/>
      <c r="F55" s="650"/>
    </row>
    <row r="56" spans="1:6" s="622" customFormat="1" ht="129" customHeight="1">
      <c r="A56" s="646">
        <v>4</v>
      </c>
      <c r="B56" s="647" t="s">
        <v>1455</v>
      </c>
      <c r="C56" s="648" t="s">
        <v>106</v>
      </c>
      <c r="D56" s="648">
        <v>1</v>
      </c>
      <c r="E56" s="649"/>
      <c r="F56" s="650">
        <f t="shared" si="0"/>
        <v>0</v>
      </c>
    </row>
    <row r="57" spans="1:6" s="622" customFormat="1">
      <c r="A57" s="646"/>
      <c r="B57" s="647"/>
      <c r="C57" s="648"/>
      <c r="D57" s="648"/>
      <c r="E57" s="649"/>
      <c r="F57" s="650"/>
    </row>
    <row r="58" spans="1:6" s="622" customFormat="1" ht="191.25">
      <c r="A58" s="646">
        <v>5</v>
      </c>
      <c r="B58" s="647" t="s">
        <v>1456</v>
      </c>
      <c r="C58" s="648" t="s">
        <v>106</v>
      </c>
      <c r="D58" s="648">
        <v>42</v>
      </c>
      <c r="E58" s="649"/>
      <c r="F58" s="650">
        <f t="shared" si="0"/>
        <v>0</v>
      </c>
    </row>
    <row r="59" spans="1:6" s="622" customFormat="1">
      <c r="A59" s="646"/>
      <c r="B59" s="647"/>
      <c r="C59" s="648"/>
      <c r="D59" s="648"/>
      <c r="E59" s="649"/>
      <c r="F59" s="650"/>
    </row>
    <row r="60" spans="1:6" s="622" customFormat="1" ht="191.25">
      <c r="A60" s="646">
        <v>6</v>
      </c>
      <c r="B60" s="647" t="s">
        <v>1457</v>
      </c>
      <c r="C60" s="648" t="s">
        <v>106</v>
      </c>
      <c r="D60" s="648">
        <v>3</v>
      </c>
      <c r="E60" s="649"/>
      <c r="F60" s="650">
        <f t="shared" si="0"/>
        <v>0</v>
      </c>
    </row>
    <row r="61" spans="1:6" s="622" customFormat="1">
      <c r="A61" s="646"/>
      <c r="B61" s="647"/>
      <c r="C61" s="648"/>
      <c r="D61" s="648"/>
      <c r="E61" s="649"/>
      <c r="F61" s="650"/>
    </row>
    <row r="62" spans="1:6" s="622" customFormat="1" ht="51">
      <c r="A62" s="646">
        <v>7</v>
      </c>
      <c r="B62" s="647" t="s">
        <v>1458</v>
      </c>
      <c r="C62" s="648" t="s">
        <v>106</v>
      </c>
      <c r="D62" s="648">
        <v>46</v>
      </c>
      <c r="E62" s="649"/>
      <c r="F62" s="650">
        <f t="shared" si="0"/>
        <v>0</v>
      </c>
    </row>
    <row r="63" spans="1:6" s="622" customFormat="1">
      <c r="A63" s="646"/>
      <c r="B63" s="647"/>
      <c r="C63" s="648"/>
      <c r="D63" s="648"/>
      <c r="E63" s="649"/>
      <c r="F63" s="650"/>
    </row>
    <row r="64" spans="1:6" s="622" customFormat="1" ht="54.75" customHeight="1">
      <c r="A64" s="646">
        <v>8</v>
      </c>
      <c r="B64" s="647" t="s">
        <v>1459</v>
      </c>
      <c r="C64" s="648" t="s">
        <v>106</v>
      </c>
      <c r="D64" s="648">
        <v>56</v>
      </c>
      <c r="E64" s="649"/>
      <c r="F64" s="650">
        <f t="shared" si="0"/>
        <v>0</v>
      </c>
    </row>
    <row r="65" spans="1:6" s="622" customFormat="1">
      <c r="A65" s="646"/>
      <c r="B65" s="647"/>
      <c r="C65" s="648"/>
      <c r="D65" s="648"/>
      <c r="E65" s="649"/>
      <c r="F65" s="650"/>
    </row>
    <row r="66" spans="1:6" s="622" customFormat="1" ht="180" customHeight="1">
      <c r="A66" s="646">
        <v>9</v>
      </c>
      <c r="B66" s="647" t="s">
        <v>1974</v>
      </c>
      <c r="C66" s="648" t="s">
        <v>106</v>
      </c>
      <c r="D66" s="648">
        <v>11</v>
      </c>
      <c r="E66" s="649"/>
      <c r="F66" s="650">
        <f t="shared" si="0"/>
        <v>0</v>
      </c>
    </row>
    <row r="67" spans="1:6" s="622" customFormat="1">
      <c r="A67" s="646"/>
      <c r="B67" s="647"/>
      <c r="C67" s="648"/>
      <c r="D67" s="648"/>
      <c r="E67" s="649"/>
      <c r="F67" s="650"/>
    </row>
    <row r="68" spans="1:6" s="622" customFormat="1" ht="63.75">
      <c r="A68" s="646">
        <v>10</v>
      </c>
      <c r="B68" s="647" t="s">
        <v>1460</v>
      </c>
      <c r="C68" s="648" t="s">
        <v>106</v>
      </c>
      <c r="D68" s="648">
        <v>5</v>
      </c>
      <c r="E68" s="649"/>
      <c r="F68" s="650">
        <f t="shared" si="0"/>
        <v>0</v>
      </c>
    </row>
    <row r="69" spans="1:6" s="622" customFormat="1">
      <c r="A69" s="646"/>
      <c r="B69" s="647"/>
      <c r="C69" s="648"/>
      <c r="D69" s="648"/>
      <c r="E69" s="649"/>
      <c r="F69" s="650"/>
    </row>
    <row r="70" spans="1:6" s="622" customFormat="1" ht="25.5">
      <c r="A70" s="646">
        <v>11</v>
      </c>
      <c r="B70" s="647" t="s">
        <v>1975</v>
      </c>
      <c r="C70" s="648" t="s">
        <v>106</v>
      </c>
      <c r="D70" s="648">
        <v>5</v>
      </c>
      <c r="E70" s="649"/>
      <c r="F70" s="650">
        <f t="shared" si="0"/>
        <v>0</v>
      </c>
    </row>
    <row r="71" spans="1:6" s="622" customFormat="1">
      <c r="A71" s="646"/>
      <c r="B71" s="647"/>
      <c r="C71" s="648"/>
      <c r="D71" s="648"/>
      <c r="E71" s="649"/>
      <c r="F71" s="650"/>
    </row>
    <row r="72" spans="1:6" s="622" customFormat="1" ht="38.25">
      <c r="A72" s="646">
        <v>12</v>
      </c>
      <c r="B72" s="647" t="s">
        <v>1461</v>
      </c>
      <c r="C72" s="648" t="s">
        <v>106</v>
      </c>
      <c r="D72" s="648">
        <v>12</v>
      </c>
      <c r="E72" s="649"/>
      <c r="F72" s="650">
        <f t="shared" si="0"/>
        <v>0</v>
      </c>
    </row>
    <row r="73" spans="1:6" s="622" customFormat="1">
      <c r="A73" s="646"/>
      <c r="B73" s="647"/>
      <c r="C73" s="648"/>
      <c r="D73" s="648"/>
      <c r="E73" s="649"/>
      <c r="F73" s="650"/>
    </row>
    <row r="74" spans="1:6" s="622" customFormat="1" ht="153">
      <c r="A74" s="646">
        <v>13</v>
      </c>
      <c r="B74" s="647" t="s">
        <v>1462</v>
      </c>
      <c r="C74" s="648" t="s">
        <v>106</v>
      </c>
      <c r="D74" s="648">
        <v>6</v>
      </c>
      <c r="E74" s="649"/>
      <c r="F74" s="650">
        <f t="shared" si="0"/>
        <v>0</v>
      </c>
    </row>
    <row r="75" spans="1:6" s="622" customFormat="1">
      <c r="A75" s="646"/>
      <c r="B75" s="647"/>
      <c r="C75" s="648"/>
      <c r="D75" s="648"/>
      <c r="E75" s="649"/>
      <c r="F75" s="650"/>
    </row>
    <row r="76" spans="1:6" s="622" customFormat="1" ht="331.5">
      <c r="A76" s="646">
        <v>14</v>
      </c>
      <c r="B76" s="647" t="s">
        <v>1976</v>
      </c>
      <c r="C76" s="648" t="s">
        <v>106</v>
      </c>
      <c r="D76" s="648">
        <v>2</v>
      </c>
      <c r="E76" s="649"/>
      <c r="F76" s="650">
        <f t="shared" si="0"/>
        <v>0</v>
      </c>
    </row>
    <row r="77" spans="1:6" s="622" customFormat="1">
      <c r="A77" s="646"/>
      <c r="B77" s="647"/>
      <c r="C77" s="648"/>
      <c r="D77" s="648"/>
      <c r="E77" s="649"/>
      <c r="F77" s="650"/>
    </row>
    <row r="78" spans="1:6" s="622" customFormat="1" ht="25.5">
      <c r="A78" s="646">
        <v>15</v>
      </c>
      <c r="B78" s="647" t="s">
        <v>1463</v>
      </c>
      <c r="C78" s="648" t="s">
        <v>106</v>
      </c>
      <c r="D78" s="648">
        <v>2</v>
      </c>
      <c r="E78" s="649"/>
      <c r="F78" s="650">
        <f t="shared" si="0"/>
        <v>0</v>
      </c>
    </row>
    <row r="79" spans="1:6" s="622" customFormat="1">
      <c r="A79" s="646"/>
      <c r="B79" s="647"/>
      <c r="C79" s="648"/>
      <c r="D79" s="648"/>
      <c r="E79" s="649"/>
      <c r="F79" s="650"/>
    </row>
    <row r="80" spans="1:6" s="622" customFormat="1" ht="51">
      <c r="A80" s="646">
        <v>16</v>
      </c>
      <c r="B80" s="647" t="s">
        <v>1464</v>
      </c>
      <c r="C80" s="648" t="s">
        <v>106</v>
      </c>
      <c r="D80" s="648">
        <v>1</v>
      </c>
      <c r="E80" s="649"/>
      <c r="F80" s="650">
        <f t="shared" si="0"/>
        <v>0</v>
      </c>
    </row>
    <row r="81" spans="1:6" s="622" customFormat="1">
      <c r="A81" s="646"/>
      <c r="B81" s="647"/>
      <c r="C81" s="648"/>
      <c r="D81" s="648"/>
      <c r="E81" s="649"/>
      <c r="F81" s="650"/>
    </row>
    <row r="82" spans="1:6" s="622" customFormat="1" ht="38.25">
      <c r="A82" s="646">
        <v>17</v>
      </c>
      <c r="B82" s="647" t="s">
        <v>1465</v>
      </c>
      <c r="C82" s="648" t="s">
        <v>106</v>
      </c>
      <c r="D82" s="648">
        <v>1</v>
      </c>
      <c r="E82" s="649"/>
      <c r="F82" s="650">
        <f t="shared" si="0"/>
        <v>0</v>
      </c>
    </row>
    <row r="83" spans="1:6" s="622" customFormat="1">
      <c r="A83" s="646"/>
      <c r="B83" s="647"/>
      <c r="C83" s="648"/>
      <c r="D83" s="648"/>
      <c r="E83" s="649"/>
      <c r="F83" s="650"/>
    </row>
    <row r="84" spans="1:6" s="622" customFormat="1" ht="114.75">
      <c r="A84" s="646">
        <v>18</v>
      </c>
      <c r="B84" s="647" t="s">
        <v>1466</v>
      </c>
      <c r="C84" s="648" t="s">
        <v>76</v>
      </c>
      <c r="D84" s="648">
        <v>663</v>
      </c>
      <c r="E84" s="649"/>
      <c r="F84" s="650">
        <f t="shared" si="0"/>
        <v>0</v>
      </c>
    </row>
    <row r="85" spans="1:6" s="622" customFormat="1">
      <c r="A85" s="646"/>
      <c r="B85" s="647"/>
      <c r="C85" s="648"/>
      <c r="D85" s="648"/>
      <c r="E85" s="649"/>
      <c r="F85" s="650"/>
    </row>
    <row r="86" spans="1:6" s="622" customFormat="1" ht="38.25">
      <c r="A86" s="646">
        <v>19</v>
      </c>
      <c r="B86" s="647" t="s">
        <v>1467</v>
      </c>
      <c r="C86" s="648" t="s">
        <v>76</v>
      </c>
      <c r="D86" s="648">
        <v>60</v>
      </c>
      <c r="E86" s="649"/>
      <c r="F86" s="650">
        <f t="shared" si="0"/>
        <v>0</v>
      </c>
    </row>
    <row r="87" spans="1:6" s="622" customFormat="1">
      <c r="A87" s="646"/>
      <c r="B87" s="647"/>
      <c r="C87" s="648"/>
      <c r="D87" s="648"/>
      <c r="E87" s="649"/>
      <c r="F87" s="650"/>
    </row>
    <row r="88" spans="1:6" ht="38.25">
      <c r="A88" s="646">
        <v>20</v>
      </c>
      <c r="B88" s="647" t="s">
        <v>1468</v>
      </c>
      <c r="C88" s="648" t="s">
        <v>76</v>
      </c>
      <c r="D88" s="648">
        <v>46</v>
      </c>
      <c r="E88" s="649"/>
      <c r="F88" s="650">
        <f t="shared" si="0"/>
        <v>0</v>
      </c>
    </row>
    <row r="89" spans="1:6">
      <c r="A89" s="646"/>
      <c r="B89" s="647"/>
      <c r="C89" s="648"/>
      <c r="D89" s="648"/>
      <c r="E89" s="649"/>
      <c r="F89" s="650"/>
    </row>
    <row r="90" spans="1:6">
      <c r="A90" s="646"/>
      <c r="B90" s="651" t="s">
        <v>1469</v>
      </c>
      <c r="C90" s="648"/>
      <c r="D90" s="648"/>
      <c r="E90" s="649"/>
      <c r="F90" s="650"/>
    </row>
    <row r="91" spans="1:6">
      <c r="A91" s="646"/>
      <c r="B91" s="651"/>
      <c r="C91" s="648"/>
      <c r="D91" s="648"/>
      <c r="E91" s="649"/>
      <c r="F91" s="650"/>
    </row>
    <row r="92" spans="1:6" ht="102">
      <c r="A92" s="646">
        <v>1</v>
      </c>
      <c r="B92" s="647" t="s">
        <v>1470</v>
      </c>
      <c r="C92" s="648" t="s">
        <v>106</v>
      </c>
      <c r="D92" s="648">
        <v>1</v>
      </c>
      <c r="E92" s="649"/>
      <c r="F92" s="650">
        <f t="shared" ref="F92:F132" si="1">ROUND(E92*D92,2)</f>
        <v>0</v>
      </c>
    </row>
    <row r="93" spans="1:6">
      <c r="A93" s="646"/>
      <c r="B93" s="647"/>
      <c r="C93" s="648"/>
      <c r="D93" s="648"/>
      <c r="E93" s="649"/>
      <c r="F93" s="650"/>
    </row>
    <row r="94" spans="1:6" ht="25.5">
      <c r="A94" s="646">
        <v>2</v>
      </c>
      <c r="B94" s="647" t="s">
        <v>1471</v>
      </c>
      <c r="C94" s="648" t="s">
        <v>106</v>
      </c>
      <c r="D94" s="648">
        <v>56</v>
      </c>
      <c r="E94" s="649"/>
      <c r="F94" s="650">
        <f t="shared" si="1"/>
        <v>0</v>
      </c>
    </row>
    <row r="95" spans="1:6">
      <c r="A95" s="646"/>
      <c r="B95" s="647"/>
      <c r="C95" s="648"/>
      <c r="D95" s="648"/>
      <c r="E95" s="649"/>
      <c r="F95" s="650"/>
    </row>
    <row r="96" spans="1:6" ht="25.5">
      <c r="A96" s="646">
        <v>3</v>
      </c>
      <c r="B96" s="647" t="s">
        <v>1472</v>
      </c>
      <c r="C96" s="648" t="s">
        <v>106</v>
      </c>
      <c r="D96" s="648">
        <v>56</v>
      </c>
      <c r="E96" s="649"/>
      <c r="F96" s="650">
        <f t="shared" si="1"/>
        <v>0</v>
      </c>
    </row>
    <row r="97" spans="1:6">
      <c r="A97" s="646"/>
      <c r="B97" s="647"/>
      <c r="C97" s="648"/>
      <c r="D97" s="648"/>
      <c r="E97" s="649"/>
      <c r="F97" s="650"/>
    </row>
    <row r="98" spans="1:6">
      <c r="A98" s="646">
        <v>4</v>
      </c>
      <c r="B98" s="647" t="s">
        <v>1473</v>
      </c>
      <c r="C98" s="648" t="s">
        <v>106</v>
      </c>
      <c r="D98" s="648">
        <v>56</v>
      </c>
      <c r="E98" s="649"/>
      <c r="F98" s="650">
        <f t="shared" si="1"/>
        <v>0</v>
      </c>
    </row>
    <row r="99" spans="1:6">
      <c r="A99" s="646"/>
      <c r="B99" s="647"/>
      <c r="C99" s="648"/>
      <c r="D99" s="648"/>
      <c r="E99" s="649"/>
      <c r="F99" s="650"/>
    </row>
    <row r="100" spans="1:6" ht="25.5">
      <c r="A100" s="646">
        <v>5</v>
      </c>
      <c r="B100" s="647" t="s">
        <v>1474</v>
      </c>
      <c r="C100" s="648" t="s">
        <v>106</v>
      </c>
      <c r="D100" s="648">
        <v>11</v>
      </c>
      <c r="E100" s="649"/>
      <c r="F100" s="650">
        <f t="shared" si="1"/>
        <v>0</v>
      </c>
    </row>
    <row r="101" spans="1:6">
      <c r="A101" s="646"/>
      <c r="B101" s="647"/>
      <c r="C101" s="648"/>
      <c r="D101" s="648"/>
      <c r="E101" s="649"/>
      <c r="F101" s="650"/>
    </row>
    <row r="102" spans="1:6">
      <c r="A102" s="646">
        <v>6</v>
      </c>
      <c r="B102" s="647" t="s">
        <v>1475</v>
      </c>
      <c r="C102" s="648" t="s">
        <v>106</v>
      </c>
      <c r="D102" s="648">
        <v>6</v>
      </c>
      <c r="E102" s="649"/>
      <c r="F102" s="650">
        <f t="shared" si="1"/>
        <v>0</v>
      </c>
    </row>
    <row r="103" spans="1:6">
      <c r="A103" s="646"/>
      <c r="B103" s="647"/>
      <c r="C103" s="648"/>
      <c r="D103" s="648"/>
      <c r="E103" s="649"/>
      <c r="F103" s="650"/>
    </row>
    <row r="104" spans="1:6">
      <c r="A104" s="646">
        <v>7</v>
      </c>
      <c r="B104" s="647" t="s">
        <v>1476</v>
      </c>
      <c r="C104" s="648" t="s">
        <v>106</v>
      </c>
      <c r="D104" s="648">
        <v>2</v>
      </c>
      <c r="E104" s="649"/>
      <c r="F104" s="650">
        <f t="shared" si="1"/>
        <v>0</v>
      </c>
    </row>
    <row r="105" spans="1:6">
      <c r="A105" s="646"/>
      <c r="B105" s="647"/>
      <c r="C105" s="648"/>
      <c r="D105" s="648"/>
      <c r="E105" s="649"/>
      <c r="F105" s="650"/>
    </row>
    <row r="106" spans="1:6">
      <c r="A106" s="646">
        <v>8</v>
      </c>
      <c r="B106" s="647" t="s">
        <v>1477</v>
      </c>
      <c r="C106" s="648" t="s">
        <v>106</v>
      </c>
      <c r="D106" s="648">
        <v>5</v>
      </c>
      <c r="E106" s="649"/>
      <c r="F106" s="650">
        <f t="shared" si="1"/>
        <v>0</v>
      </c>
    </row>
    <row r="107" spans="1:6">
      <c r="A107" s="646"/>
      <c r="B107" s="647"/>
      <c r="C107" s="648"/>
      <c r="D107" s="648"/>
      <c r="E107" s="649"/>
      <c r="F107" s="650"/>
    </row>
    <row r="108" spans="1:6">
      <c r="A108" s="646">
        <v>9</v>
      </c>
      <c r="B108" s="647" t="s">
        <v>1478</v>
      </c>
      <c r="C108" s="648" t="s">
        <v>106</v>
      </c>
      <c r="D108" s="648">
        <v>12</v>
      </c>
      <c r="E108" s="649"/>
      <c r="F108" s="650">
        <f t="shared" si="1"/>
        <v>0</v>
      </c>
    </row>
    <row r="109" spans="1:6">
      <c r="A109" s="646"/>
      <c r="B109" s="647"/>
      <c r="C109" s="648"/>
      <c r="D109" s="648"/>
      <c r="E109" s="649"/>
      <c r="F109" s="650"/>
    </row>
    <row r="110" spans="1:6" ht="51">
      <c r="A110" s="646">
        <v>10</v>
      </c>
      <c r="B110" s="647" t="s">
        <v>1479</v>
      </c>
      <c r="C110" s="648" t="s">
        <v>106</v>
      </c>
      <c r="D110" s="648">
        <v>1</v>
      </c>
      <c r="E110" s="649"/>
      <c r="F110" s="650">
        <f t="shared" si="1"/>
        <v>0</v>
      </c>
    </row>
    <row r="111" spans="1:6">
      <c r="A111" s="646"/>
      <c r="B111" s="647"/>
      <c r="C111" s="648"/>
      <c r="D111" s="648"/>
      <c r="E111" s="649"/>
      <c r="F111" s="650"/>
    </row>
    <row r="112" spans="1:6" ht="25.5">
      <c r="A112" s="646">
        <v>11</v>
      </c>
      <c r="B112" s="647" t="s">
        <v>1480</v>
      </c>
      <c r="C112" s="648" t="s">
        <v>106</v>
      </c>
      <c r="D112" s="648">
        <v>72</v>
      </c>
      <c r="E112" s="649"/>
      <c r="F112" s="650">
        <f t="shared" si="1"/>
        <v>0</v>
      </c>
    </row>
    <row r="113" spans="1:6">
      <c r="A113" s="646"/>
      <c r="B113" s="647"/>
      <c r="C113" s="648"/>
      <c r="D113" s="648"/>
      <c r="E113" s="649"/>
      <c r="F113" s="650"/>
    </row>
    <row r="114" spans="1:6" ht="51">
      <c r="A114" s="646">
        <v>12</v>
      </c>
      <c r="B114" s="647" t="s">
        <v>1481</v>
      </c>
      <c r="C114" s="648" t="s">
        <v>792</v>
      </c>
      <c r="D114" s="648">
        <v>1</v>
      </c>
      <c r="E114" s="649"/>
      <c r="F114" s="650">
        <f t="shared" si="1"/>
        <v>0</v>
      </c>
    </row>
    <row r="115" spans="1:6">
      <c r="A115" s="646"/>
      <c r="B115" s="647"/>
      <c r="C115" s="648"/>
      <c r="D115" s="648"/>
      <c r="E115" s="649"/>
      <c r="F115" s="650"/>
    </row>
    <row r="116" spans="1:6" ht="51">
      <c r="A116" s="646">
        <v>13</v>
      </c>
      <c r="B116" s="647" t="s">
        <v>1482</v>
      </c>
      <c r="C116" s="648" t="s">
        <v>792</v>
      </c>
      <c r="D116" s="648">
        <v>1</v>
      </c>
      <c r="E116" s="649"/>
      <c r="F116" s="650">
        <f t="shared" si="1"/>
        <v>0</v>
      </c>
    </row>
    <row r="117" spans="1:6">
      <c r="A117" s="646"/>
      <c r="B117" s="647"/>
      <c r="C117" s="648"/>
      <c r="D117" s="648"/>
      <c r="E117" s="649"/>
      <c r="F117" s="650"/>
    </row>
    <row r="118" spans="1:6" ht="25.5">
      <c r="A118" s="646">
        <v>14</v>
      </c>
      <c r="B118" s="647" t="s">
        <v>1483</v>
      </c>
      <c r="C118" s="648" t="s">
        <v>106</v>
      </c>
      <c r="D118" s="648">
        <v>7</v>
      </c>
      <c r="E118" s="649"/>
      <c r="F118" s="650">
        <f t="shared" si="1"/>
        <v>0</v>
      </c>
    </row>
    <row r="119" spans="1:6">
      <c r="A119" s="646"/>
      <c r="B119" s="647"/>
      <c r="C119" s="648"/>
      <c r="D119" s="648"/>
      <c r="E119" s="649"/>
      <c r="F119" s="650"/>
    </row>
    <row r="120" spans="1:6">
      <c r="A120" s="646">
        <v>15</v>
      </c>
      <c r="B120" s="647" t="s">
        <v>1484</v>
      </c>
      <c r="C120" s="648" t="s">
        <v>106</v>
      </c>
      <c r="D120" s="648">
        <v>1</v>
      </c>
      <c r="E120" s="649"/>
      <c r="F120" s="650">
        <f t="shared" si="1"/>
        <v>0</v>
      </c>
    </row>
    <row r="121" spans="1:6">
      <c r="A121" s="646"/>
      <c r="B121" s="647"/>
      <c r="C121" s="648"/>
      <c r="D121" s="648"/>
      <c r="E121" s="649"/>
      <c r="F121" s="650"/>
    </row>
    <row r="122" spans="1:6" ht="63.75">
      <c r="A122" s="646">
        <v>16</v>
      </c>
      <c r="B122" s="647" t="s">
        <v>1485</v>
      </c>
      <c r="C122" s="648" t="s">
        <v>106</v>
      </c>
      <c r="D122" s="648">
        <v>7</v>
      </c>
      <c r="E122" s="649"/>
      <c r="F122" s="650">
        <f t="shared" si="1"/>
        <v>0</v>
      </c>
    </row>
    <row r="123" spans="1:6">
      <c r="A123" s="646"/>
      <c r="B123" s="647"/>
      <c r="C123" s="648"/>
      <c r="D123" s="648"/>
      <c r="E123" s="649"/>
      <c r="F123" s="650"/>
    </row>
    <row r="124" spans="1:6" ht="25.5">
      <c r="A124" s="646">
        <v>17</v>
      </c>
      <c r="B124" s="647" t="s">
        <v>1486</v>
      </c>
      <c r="C124" s="648" t="s">
        <v>106</v>
      </c>
      <c r="D124" s="648">
        <v>1</v>
      </c>
      <c r="E124" s="649"/>
      <c r="F124" s="650">
        <f t="shared" si="1"/>
        <v>0</v>
      </c>
    </row>
    <row r="125" spans="1:6">
      <c r="A125" s="646"/>
      <c r="B125" s="647"/>
      <c r="C125" s="648"/>
      <c r="D125" s="648"/>
      <c r="E125" s="649"/>
      <c r="F125" s="650"/>
    </row>
    <row r="126" spans="1:6" ht="38.25">
      <c r="A126" s="646">
        <v>18</v>
      </c>
      <c r="B126" s="647" t="s">
        <v>1487</v>
      </c>
      <c r="C126" s="648" t="s">
        <v>106</v>
      </c>
      <c r="D126" s="648">
        <v>1</v>
      </c>
      <c r="E126" s="649"/>
      <c r="F126" s="650">
        <f t="shared" si="1"/>
        <v>0</v>
      </c>
    </row>
    <row r="127" spans="1:6">
      <c r="A127" s="646"/>
      <c r="B127" s="647"/>
      <c r="C127" s="648"/>
      <c r="D127" s="648"/>
      <c r="E127" s="649"/>
      <c r="F127" s="650"/>
    </row>
    <row r="128" spans="1:6" ht="38.25">
      <c r="A128" s="646">
        <v>19</v>
      </c>
      <c r="B128" s="647" t="s">
        <v>1488</v>
      </c>
      <c r="C128" s="648" t="s">
        <v>76</v>
      </c>
      <c r="D128" s="648">
        <v>60</v>
      </c>
      <c r="E128" s="649"/>
      <c r="F128" s="650">
        <f t="shared" si="1"/>
        <v>0</v>
      </c>
    </row>
    <row r="129" spans="1:6">
      <c r="A129" s="646"/>
      <c r="B129" s="647"/>
      <c r="C129" s="648"/>
      <c r="D129" s="648"/>
      <c r="E129" s="649"/>
      <c r="F129" s="650"/>
    </row>
    <row r="130" spans="1:6" ht="38.25">
      <c r="A130" s="646">
        <v>20</v>
      </c>
      <c r="B130" s="647" t="s">
        <v>1489</v>
      </c>
      <c r="C130" s="648" t="s">
        <v>76</v>
      </c>
      <c r="D130" s="648">
        <v>46</v>
      </c>
      <c r="E130" s="649"/>
      <c r="F130" s="650">
        <f t="shared" si="1"/>
        <v>0</v>
      </c>
    </row>
    <row r="131" spans="1:6">
      <c r="A131" s="646"/>
      <c r="B131" s="647"/>
      <c r="C131" s="648"/>
      <c r="D131" s="648"/>
      <c r="E131" s="649"/>
      <c r="F131" s="650"/>
    </row>
    <row r="132" spans="1:6" ht="51">
      <c r="A132" s="646">
        <v>21</v>
      </c>
      <c r="B132" s="647" t="s">
        <v>1490</v>
      </c>
      <c r="C132" s="648" t="s">
        <v>76</v>
      </c>
      <c r="D132" s="648">
        <v>863</v>
      </c>
      <c r="E132" s="649"/>
      <c r="F132" s="650">
        <f t="shared" si="1"/>
        <v>0</v>
      </c>
    </row>
    <row r="133" spans="1:6">
      <c r="A133" s="647"/>
      <c r="B133" s="647"/>
      <c r="C133" s="648"/>
      <c r="D133" s="648"/>
      <c r="E133" s="649"/>
      <c r="F133" s="650"/>
    </row>
    <row r="134" spans="1:6">
      <c r="A134" s="652"/>
      <c r="B134" s="653"/>
      <c r="C134" s="654"/>
      <c r="D134" s="655"/>
      <c r="E134" s="656" t="s">
        <v>1491</v>
      </c>
      <c r="F134" s="1171">
        <f>SUM(F50:F132)</f>
        <v>0</v>
      </c>
    </row>
    <row r="135" spans="1:6">
      <c r="A135" s="657"/>
      <c r="B135" s="658"/>
      <c r="C135" s="659"/>
      <c r="D135" s="660"/>
      <c r="E135" s="661"/>
      <c r="F135" s="662"/>
    </row>
  </sheetData>
  <mergeCells count="38">
    <mergeCell ref="B45:F45"/>
    <mergeCell ref="B46:F46"/>
    <mergeCell ref="B39:F39"/>
    <mergeCell ref="B40:F40"/>
    <mergeCell ref="B41:F41"/>
    <mergeCell ref="B42:F42"/>
    <mergeCell ref="B43:F43"/>
    <mergeCell ref="B44:F44"/>
    <mergeCell ref="B29:F29"/>
    <mergeCell ref="B30:F30"/>
    <mergeCell ref="B31:F31"/>
    <mergeCell ref="B32:F32"/>
    <mergeCell ref="B37:F37"/>
    <mergeCell ref="B38:F38"/>
    <mergeCell ref="B23:F23"/>
    <mergeCell ref="B24:F24"/>
    <mergeCell ref="B25:F25"/>
    <mergeCell ref="B26:F26"/>
    <mergeCell ref="B27:F27"/>
    <mergeCell ref="B28:F28"/>
    <mergeCell ref="B16:F16"/>
    <mergeCell ref="B17:F17"/>
    <mergeCell ref="B18:F18"/>
    <mergeCell ref="B19:F19"/>
    <mergeCell ref="B20:F20"/>
    <mergeCell ref="B22:F22"/>
    <mergeCell ref="B8:F8"/>
    <mergeCell ref="B10:F10"/>
    <mergeCell ref="B11:F11"/>
    <mergeCell ref="B13:F13"/>
    <mergeCell ref="B14:F14"/>
    <mergeCell ref="B15:F15"/>
    <mergeCell ref="B1:F1"/>
    <mergeCell ref="B2:F2"/>
    <mergeCell ref="B3:F3"/>
    <mergeCell ref="B4:F4"/>
    <mergeCell ref="B6:F6"/>
    <mergeCell ref="B7:F7"/>
  </mergeCells>
  <pageMargins left="0.7" right="0.7" top="0.75" bottom="0.75" header="0.3" footer="0.3"/>
  <pageSetup paperSize="9" scale="97" orientation="portrait" horizontalDpi="1200" verticalDpi="1200" r:id="rId1"/>
  <rowBreaks count="1" manualBreakCount="1">
    <brk id="47"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S3033"/>
  <sheetViews>
    <sheetView view="pageBreakPreview" topLeftCell="A521" zoomScaleNormal="100" zoomScaleSheetLayoutView="100" workbookViewId="0">
      <selection activeCell="G555" sqref="G555"/>
    </sheetView>
  </sheetViews>
  <sheetFormatPr defaultColWidth="9.140625" defaultRowHeight="15"/>
  <cols>
    <col min="1" max="1" width="5.42578125" style="695" bestFit="1" customWidth="1"/>
    <col min="2" max="2" width="47.140625" style="766" customWidth="1"/>
    <col min="3" max="4" width="9.140625" style="766"/>
    <col min="5" max="5" width="13.140625" style="720" customWidth="1"/>
    <col min="6" max="6" width="13.140625" style="919" customWidth="1"/>
    <col min="7" max="7" width="13.5703125" style="766" customWidth="1"/>
    <col min="8" max="8" width="12.140625" style="766" bestFit="1" customWidth="1"/>
    <col min="9" max="13" width="9.140625" style="766"/>
    <col min="14" max="14" width="15.28515625" style="766" customWidth="1"/>
    <col min="15" max="16384" width="9.140625" style="766"/>
  </cols>
  <sheetData>
    <row r="1" spans="1:6" ht="15" customHeight="1">
      <c r="A1" s="1278" t="s">
        <v>1492</v>
      </c>
      <c r="B1" s="1278"/>
      <c r="C1" s="1278"/>
      <c r="D1" s="1278"/>
      <c r="E1" s="1278"/>
      <c r="F1" s="1278"/>
    </row>
    <row r="2" spans="1:6" ht="15" customHeight="1">
      <c r="A2" s="1278"/>
      <c r="B2" s="1278"/>
      <c r="C2" s="1278"/>
      <c r="D2" s="1278"/>
      <c r="E2" s="1278"/>
      <c r="F2" s="1278"/>
    </row>
    <row r="3" spans="1:6">
      <c r="A3" s="663"/>
      <c r="B3" s="663"/>
      <c r="C3" s="663"/>
      <c r="D3" s="663"/>
      <c r="E3" s="663"/>
    </row>
    <row r="4" spans="1:6">
      <c r="A4" s="663"/>
      <c r="B4" s="663"/>
      <c r="C4" s="663"/>
      <c r="D4" s="663"/>
      <c r="E4" s="663"/>
    </row>
    <row r="5" spans="1:6" ht="15.75">
      <c r="A5" s="1282" t="s">
        <v>1493</v>
      </c>
      <c r="B5" s="1282"/>
      <c r="C5" s="1282"/>
      <c r="D5" s="763" t="s">
        <v>583</v>
      </c>
      <c r="E5" s="663"/>
    </row>
    <row r="6" spans="1:6" ht="18">
      <c r="A6" s="664"/>
      <c r="B6" s="665"/>
      <c r="C6" s="664"/>
      <c r="D6" s="762" t="s">
        <v>1494</v>
      </c>
      <c r="E6" s="663"/>
    </row>
    <row r="7" spans="1:6">
      <c r="A7" s="665"/>
      <c r="B7" s="665"/>
      <c r="C7" s="665"/>
      <c r="D7" s="762" t="s">
        <v>1495</v>
      </c>
      <c r="E7" s="663"/>
    </row>
    <row r="8" spans="1:6">
      <c r="A8" s="665"/>
      <c r="B8" s="665"/>
      <c r="C8" s="665"/>
      <c r="D8" s="762" t="s">
        <v>474</v>
      </c>
      <c r="E8" s="663"/>
    </row>
    <row r="9" spans="1:6">
      <c r="A9" s="665"/>
      <c r="B9" s="665"/>
      <c r="C9" s="665"/>
      <c r="D9" s="663"/>
      <c r="E9" s="663"/>
    </row>
    <row r="10" spans="1:6">
      <c r="A10" s="1282" t="s">
        <v>2</v>
      </c>
      <c r="B10" s="1282"/>
      <c r="C10" s="1282"/>
      <c r="D10" s="762" t="s">
        <v>476</v>
      </c>
      <c r="E10" s="663"/>
    </row>
    <row r="11" spans="1:6">
      <c r="A11" s="663"/>
      <c r="B11" s="663"/>
      <c r="C11" s="663"/>
      <c r="D11" s="667"/>
      <c r="E11" s="663"/>
    </row>
    <row r="12" spans="1:6">
      <c r="A12" s="667" t="s">
        <v>1496</v>
      </c>
      <c r="B12" s="667"/>
      <c r="C12" s="667"/>
      <c r="D12" s="666" t="s">
        <v>1447</v>
      </c>
      <c r="E12" s="663"/>
    </row>
    <row r="13" spans="1:6">
      <c r="A13" s="667"/>
      <c r="B13" s="667"/>
      <c r="C13" s="667"/>
      <c r="D13" s="663"/>
      <c r="E13" s="663"/>
    </row>
    <row r="14" spans="1:6">
      <c r="A14" s="1283" t="s">
        <v>1448</v>
      </c>
      <c r="B14" s="1283"/>
      <c r="C14" s="1283"/>
      <c r="D14" s="771"/>
      <c r="E14" s="663"/>
    </row>
    <row r="15" spans="1:6">
      <c r="A15" s="1283"/>
      <c r="B15" s="1283"/>
      <c r="C15" s="1283"/>
      <c r="D15" s="765" t="s">
        <v>1682</v>
      </c>
      <c r="E15" s="663"/>
    </row>
    <row r="16" spans="1:6">
      <c r="A16" s="764"/>
      <c r="B16" s="764"/>
      <c r="C16" s="764"/>
      <c r="D16" s="663"/>
      <c r="E16" s="663"/>
    </row>
    <row r="17" spans="1:6" ht="15.75">
      <c r="A17" s="1284"/>
      <c r="B17" s="1284"/>
      <c r="C17" s="1284"/>
      <c r="D17" s="1284"/>
      <c r="E17" s="1284"/>
    </row>
    <row r="18" spans="1:6">
      <c r="A18" s="663"/>
      <c r="B18" s="663"/>
      <c r="C18" s="663"/>
      <c r="D18" s="663"/>
      <c r="E18" s="663"/>
    </row>
    <row r="19" spans="1:6">
      <c r="A19" s="663"/>
      <c r="B19" s="663"/>
      <c r="C19" s="663"/>
      <c r="D19" s="663"/>
      <c r="E19" s="663"/>
    </row>
    <row r="20" spans="1:6" ht="15.75">
      <c r="A20" s="668"/>
      <c r="B20" s="1279" t="s">
        <v>207</v>
      </c>
      <c r="C20" s="1279"/>
      <c r="D20" s="1279"/>
      <c r="E20" s="918">
        <f>E552</f>
        <v>0</v>
      </c>
      <c r="F20" s="995" t="s">
        <v>1680</v>
      </c>
    </row>
    <row r="21" spans="1:6" ht="15.75">
      <c r="A21" s="669"/>
      <c r="B21" s="670"/>
      <c r="C21" s="670"/>
      <c r="D21" s="670"/>
      <c r="E21" s="671"/>
    </row>
    <row r="22" spans="1:6" ht="15.75">
      <c r="A22" s="669"/>
      <c r="B22" s="671"/>
      <c r="C22" s="671"/>
      <c r="D22" s="671"/>
      <c r="E22" s="671"/>
    </row>
    <row r="23" spans="1:6" ht="15.75">
      <c r="A23" s="668"/>
      <c r="B23" s="672"/>
      <c r="C23" s="673"/>
      <c r="D23" s="667"/>
      <c r="E23" s="663"/>
    </row>
    <row r="24" spans="1:6" ht="15.75">
      <c r="A24" s="668"/>
      <c r="B24" s="672"/>
      <c r="C24" s="667"/>
      <c r="D24" s="667"/>
      <c r="E24" s="663"/>
    </row>
    <row r="25" spans="1:6" ht="15.75">
      <c r="A25" s="668"/>
      <c r="B25" s="674"/>
      <c r="C25" s="674"/>
      <c r="D25" s="674"/>
      <c r="E25" s="663"/>
    </row>
    <row r="26" spans="1:6" ht="15.75">
      <c r="A26" s="668"/>
      <c r="B26" s="675"/>
      <c r="C26" s="675"/>
      <c r="D26" s="675"/>
      <c r="E26" s="663"/>
    </row>
    <row r="27" spans="1:6" ht="15.75">
      <c r="A27" s="668"/>
      <c r="B27" s="674"/>
      <c r="C27" s="674"/>
      <c r="D27" s="674"/>
      <c r="E27" s="663"/>
    </row>
    <row r="28" spans="1:6" ht="15.75">
      <c r="A28" s="668"/>
      <c r="B28" s="672"/>
      <c r="C28" s="667"/>
      <c r="D28" s="667"/>
      <c r="E28" s="663"/>
    </row>
    <row r="29" spans="1:6" ht="15.75">
      <c r="A29" s="668"/>
      <c r="B29" s="674"/>
      <c r="C29" s="674"/>
      <c r="D29" s="674"/>
      <c r="E29" s="663"/>
    </row>
    <row r="30" spans="1:6" ht="15.75">
      <c r="A30" s="668"/>
      <c r="B30" s="676"/>
      <c r="C30" s="676"/>
      <c r="D30" s="676"/>
      <c r="E30" s="663"/>
    </row>
    <row r="31" spans="1:6" ht="15.75" thickBot="1">
      <c r="A31" s="677"/>
      <c r="B31" s="677"/>
      <c r="C31" s="677"/>
      <c r="D31" s="677"/>
      <c r="E31" s="677"/>
      <c r="F31" s="996"/>
    </row>
    <row r="32" spans="1:6" ht="19.5" thickBot="1">
      <c r="A32" s="678" t="s">
        <v>1497</v>
      </c>
      <c r="B32" s="663"/>
      <c r="C32" s="663"/>
      <c r="D32" s="663"/>
      <c r="E32" s="918">
        <f>E20</f>
        <v>0</v>
      </c>
      <c r="F32" s="997" t="s">
        <v>1680</v>
      </c>
    </row>
    <row r="33" spans="1:6" ht="15.75" thickBot="1">
      <c r="A33" s="663"/>
      <c r="B33" s="663"/>
      <c r="C33" s="663"/>
      <c r="D33" s="679" t="s">
        <v>343</v>
      </c>
      <c r="E33" s="917">
        <f>0.25*E32</f>
        <v>0</v>
      </c>
      <c r="F33" s="997" t="s">
        <v>1680</v>
      </c>
    </row>
    <row r="34" spans="1:6" ht="15.75" thickBot="1">
      <c r="A34" s="663"/>
      <c r="B34" s="663"/>
      <c r="C34" s="663"/>
      <c r="D34" s="663"/>
      <c r="E34" s="663"/>
      <c r="F34" s="999"/>
    </row>
    <row r="35" spans="1:6" ht="18.75" thickBot="1">
      <c r="A35" s="680" t="s">
        <v>1498</v>
      </c>
      <c r="B35" s="681"/>
      <c r="C35" s="681"/>
      <c r="D35" s="682"/>
      <c r="E35" s="916">
        <f>E32+E33</f>
        <v>0</v>
      </c>
      <c r="F35" s="998" t="s">
        <v>1680</v>
      </c>
    </row>
    <row r="36" spans="1:6">
      <c r="A36" s="663"/>
      <c r="B36" s="663"/>
      <c r="C36" s="663"/>
      <c r="D36" s="663"/>
      <c r="E36" s="663"/>
    </row>
    <row r="37" spans="1:6">
      <c r="A37" s="663"/>
      <c r="B37" s="663"/>
      <c r="C37" s="663"/>
      <c r="D37" s="663"/>
      <c r="E37" s="663"/>
    </row>
    <row r="38" spans="1:6">
      <c r="A38" s="663"/>
      <c r="B38" s="663"/>
      <c r="C38" s="663"/>
      <c r="D38" s="663"/>
      <c r="E38" s="663"/>
    </row>
    <row r="39" spans="1:6">
      <c r="A39" s="1280" t="s">
        <v>1659</v>
      </c>
      <c r="B39" s="1280"/>
      <c r="C39" s="683"/>
      <c r="D39" s="683"/>
      <c r="E39" s="684"/>
    </row>
    <row r="40" spans="1:6">
      <c r="A40" s="663"/>
      <c r="B40" s="663" t="s">
        <v>1660</v>
      </c>
      <c r="C40" s="683"/>
      <c r="D40" s="663"/>
      <c r="E40" s="684"/>
    </row>
    <row r="41" spans="1:6">
      <c r="A41" s="663"/>
      <c r="B41" s="684" t="s">
        <v>1683</v>
      </c>
      <c r="C41" s="663"/>
      <c r="D41" s="663"/>
      <c r="E41" s="663"/>
    </row>
    <row r="42" spans="1:6">
      <c r="A42" s="1280"/>
      <c r="B42" s="1280"/>
      <c r="C42" s="1280"/>
      <c r="D42" s="1280"/>
      <c r="E42" s="684"/>
    </row>
    <row r="43" spans="1:6">
      <c r="A43" s="684"/>
      <c r="B43" s="663"/>
      <c r="C43" s="684"/>
      <c r="D43" s="684"/>
      <c r="E43" s="684"/>
    </row>
    <row r="44" spans="1:6">
      <c r="A44" s="684"/>
      <c r="B44" s="684"/>
      <c r="C44" s="684"/>
      <c r="D44" s="684"/>
      <c r="E44" s="684"/>
    </row>
    <row r="45" spans="1:6">
      <c r="A45" s="1281" t="s">
        <v>1681</v>
      </c>
      <c r="B45" s="1281"/>
      <c r="C45" s="1281"/>
      <c r="D45" s="684"/>
      <c r="E45" s="684"/>
    </row>
    <row r="46" spans="1:6">
      <c r="A46" s="684"/>
      <c r="B46" s="684"/>
      <c r="C46" s="684"/>
      <c r="D46" s="684"/>
      <c r="E46" s="684"/>
    </row>
    <row r="47" spans="1:6">
      <c r="E47" s="690"/>
    </row>
    <row r="48" spans="1:6">
      <c r="E48" s="690"/>
    </row>
    <row r="49" spans="1:5">
      <c r="E49" s="690"/>
    </row>
    <row r="50" spans="1:5">
      <c r="E50" s="690"/>
    </row>
    <row r="51" spans="1:5">
      <c r="E51" s="690"/>
    </row>
    <row r="52" spans="1:5">
      <c r="E52" s="690"/>
    </row>
    <row r="53" spans="1:5">
      <c r="E53" s="690"/>
    </row>
    <row r="54" spans="1:5">
      <c r="E54" s="690"/>
    </row>
    <row r="55" spans="1:5">
      <c r="E55" s="690"/>
    </row>
    <row r="56" spans="1:5">
      <c r="A56" s="685" t="s">
        <v>1499</v>
      </c>
      <c r="B56" s="685"/>
      <c r="E56" s="690"/>
    </row>
    <row r="57" spans="1:5">
      <c r="A57" s="685"/>
      <c r="B57" s="685"/>
      <c r="E57" s="690"/>
    </row>
    <row r="58" spans="1:5">
      <c r="A58" s="685" t="s">
        <v>1500</v>
      </c>
      <c r="B58" s="685"/>
      <c r="E58" s="690"/>
    </row>
    <row r="59" spans="1:5">
      <c r="A59" s="685"/>
      <c r="B59" s="685"/>
      <c r="E59" s="690"/>
    </row>
    <row r="60" spans="1:5">
      <c r="A60" s="685" t="s">
        <v>1501</v>
      </c>
      <c r="B60" s="685"/>
      <c r="E60" s="690"/>
    </row>
    <row r="61" spans="1:5">
      <c r="A61" s="685" t="s">
        <v>1502</v>
      </c>
      <c r="B61" s="685"/>
      <c r="E61" s="690"/>
    </row>
    <row r="62" spans="1:5">
      <c r="A62" s="685"/>
      <c r="B62" s="685"/>
      <c r="E62" s="690"/>
    </row>
    <row r="63" spans="1:5">
      <c r="A63" s="685" t="s">
        <v>1503</v>
      </c>
      <c r="B63" s="685"/>
      <c r="E63" s="690"/>
    </row>
    <row r="64" spans="1:5">
      <c r="A64" s="685"/>
      <c r="B64" s="685"/>
      <c r="E64" s="690"/>
    </row>
    <row r="65" spans="1:5">
      <c r="A65" s="685" t="s">
        <v>1504</v>
      </c>
      <c r="B65" s="685"/>
      <c r="E65" s="690"/>
    </row>
    <row r="66" spans="1:5">
      <c r="A66" s="685"/>
      <c r="B66" s="685"/>
      <c r="E66" s="690"/>
    </row>
    <row r="67" spans="1:5">
      <c r="A67" s="685" t="s">
        <v>1505</v>
      </c>
      <c r="B67" s="685"/>
      <c r="E67" s="690"/>
    </row>
    <row r="68" spans="1:5">
      <c r="A68" s="685" t="s">
        <v>1506</v>
      </c>
      <c r="B68" s="685"/>
      <c r="E68" s="690"/>
    </row>
    <row r="69" spans="1:5">
      <c r="A69" s="685"/>
      <c r="B69" s="685"/>
      <c r="E69" s="690"/>
    </row>
    <row r="70" spans="1:5">
      <c r="A70" s="685" t="s">
        <v>1507</v>
      </c>
      <c r="B70" s="685"/>
      <c r="E70" s="690"/>
    </row>
    <row r="71" spans="1:5">
      <c r="A71" s="685" t="s">
        <v>1508</v>
      </c>
      <c r="B71" s="685"/>
      <c r="E71" s="690"/>
    </row>
    <row r="72" spans="1:5">
      <c r="A72" s="685"/>
      <c r="B72" s="685"/>
      <c r="E72" s="690"/>
    </row>
    <row r="73" spans="1:5">
      <c r="A73" s="685" t="s">
        <v>1509</v>
      </c>
      <c r="B73" s="685"/>
      <c r="E73" s="690"/>
    </row>
    <row r="74" spans="1:5">
      <c r="A74" s="685" t="s">
        <v>1510</v>
      </c>
      <c r="B74" s="685"/>
      <c r="E74" s="690"/>
    </row>
    <row r="75" spans="1:5">
      <c r="A75" s="685" t="s">
        <v>1511</v>
      </c>
      <c r="B75" s="685"/>
      <c r="E75" s="690"/>
    </row>
    <row r="76" spans="1:5">
      <c r="A76" s="685"/>
      <c r="B76" s="685"/>
      <c r="E76" s="690"/>
    </row>
    <row r="77" spans="1:5">
      <c r="A77" s="685" t="s">
        <v>1512</v>
      </c>
      <c r="B77" s="685"/>
      <c r="E77" s="690"/>
    </row>
    <row r="78" spans="1:5">
      <c r="A78" s="685" t="s">
        <v>1513</v>
      </c>
      <c r="B78" s="685"/>
      <c r="E78" s="690"/>
    </row>
    <row r="79" spans="1:5">
      <c r="A79" s="685" t="s">
        <v>1514</v>
      </c>
      <c r="B79" s="685"/>
      <c r="E79" s="690"/>
    </row>
    <row r="80" spans="1:5">
      <c r="A80" s="685"/>
      <c r="B80" s="685"/>
      <c r="E80" s="690"/>
    </row>
    <row r="81" spans="1:5">
      <c r="A81" s="685" t="s">
        <v>1515</v>
      </c>
      <c r="B81" s="685"/>
      <c r="E81" s="690"/>
    </row>
    <row r="82" spans="1:5">
      <c r="A82" s="685" t="s">
        <v>1516</v>
      </c>
      <c r="B82" s="685"/>
      <c r="E82" s="690"/>
    </row>
    <row r="83" spans="1:5">
      <c r="A83" s="685" t="s">
        <v>1517</v>
      </c>
      <c r="B83" s="685"/>
      <c r="E83" s="690"/>
    </row>
    <row r="84" spans="1:5">
      <c r="A84" s="685"/>
      <c r="B84" s="685"/>
      <c r="E84" s="690"/>
    </row>
    <row r="85" spans="1:5">
      <c r="A85" s="685" t="s">
        <v>1518</v>
      </c>
      <c r="B85" s="685"/>
      <c r="E85" s="690"/>
    </row>
    <row r="86" spans="1:5">
      <c r="E86" s="690"/>
    </row>
    <row r="87" spans="1:5">
      <c r="E87" s="690"/>
    </row>
    <row r="88" spans="1:5">
      <c r="E88" s="690"/>
    </row>
    <row r="89" spans="1:5">
      <c r="E89" s="690"/>
    </row>
    <row r="90" spans="1:5">
      <c r="E90" s="690"/>
    </row>
    <row r="91" spans="1:5">
      <c r="E91" s="690"/>
    </row>
    <row r="92" spans="1:5">
      <c r="E92" s="690"/>
    </row>
    <row r="93" spans="1:5">
      <c r="E93" s="690"/>
    </row>
    <row r="94" spans="1:5">
      <c r="E94" s="690"/>
    </row>
    <row r="95" spans="1:5">
      <c r="E95" s="690"/>
    </row>
    <row r="96" spans="1:5">
      <c r="E96" s="690"/>
    </row>
    <row r="97" spans="1:6">
      <c r="E97" s="690"/>
    </row>
    <row r="98" spans="1:6">
      <c r="E98" s="690"/>
    </row>
    <row r="99" spans="1:6">
      <c r="E99" s="690"/>
    </row>
    <row r="100" spans="1:6">
      <c r="E100" s="690"/>
    </row>
    <row r="101" spans="1:6">
      <c r="E101" s="690"/>
    </row>
    <row r="102" spans="1:6">
      <c r="E102" s="690"/>
    </row>
    <row r="103" spans="1:6">
      <c r="E103" s="690"/>
    </row>
    <row r="104" spans="1:6">
      <c r="E104" s="690"/>
    </row>
    <row r="105" spans="1:6">
      <c r="E105" s="690"/>
    </row>
    <row r="106" spans="1:6">
      <c r="E106" s="690"/>
    </row>
    <row r="107" spans="1:6">
      <c r="E107" s="690"/>
    </row>
    <row r="108" spans="1:6">
      <c r="E108" s="690"/>
    </row>
    <row r="109" spans="1:6" ht="15.75" thickBot="1">
      <c r="E109" s="690"/>
    </row>
    <row r="110" spans="1:6" ht="26.25" thickBot="1">
      <c r="A110" s="1036" t="s">
        <v>1151</v>
      </c>
      <c r="B110" s="1062" t="s">
        <v>1150</v>
      </c>
      <c r="C110" s="1063" t="s">
        <v>1149</v>
      </c>
      <c r="D110" s="1063" t="s">
        <v>285</v>
      </c>
      <c r="E110" s="1064" t="s">
        <v>1684</v>
      </c>
      <c r="F110" s="1065" t="s">
        <v>1685</v>
      </c>
    </row>
    <row r="111" spans="1:6" ht="15.75" thickBot="1">
      <c r="A111"/>
      <c r="B111"/>
      <c r="C111"/>
      <c r="D111"/>
      <c r="E111"/>
      <c r="F111"/>
    </row>
    <row r="112" spans="1:6" ht="15.75" thickBot="1">
      <c r="A112" s="1268" t="s">
        <v>207</v>
      </c>
      <c r="B112" s="1269"/>
      <c r="C112" s="1269"/>
      <c r="D112" s="1269"/>
      <c r="E112" s="1269"/>
      <c r="F112" s="1270"/>
    </row>
    <row r="113" spans="1:6" ht="15.75" thickBot="1">
      <c r="A113"/>
      <c r="B113"/>
      <c r="C113"/>
      <c r="D113"/>
      <c r="E113"/>
      <c r="F113"/>
    </row>
    <row r="114" spans="1:6" ht="15.75" thickBot="1">
      <c r="A114" s="1271" t="s">
        <v>1686</v>
      </c>
      <c r="B114" s="1272"/>
      <c r="C114" s="1272"/>
      <c r="D114" s="1272"/>
      <c r="E114" s="1272"/>
      <c r="F114" s="1273"/>
    </row>
    <row r="115" spans="1:6">
      <c r="A115" s="212"/>
      <c r="B115" s="212"/>
      <c r="C115" s="212"/>
      <c r="D115" s="212"/>
      <c r="E115" s="212"/>
      <c r="F115" s="212"/>
    </row>
    <row r="116" spans="1:6" ht="25.5">
      <c r="A116" s="234" t="s">
        <v>46</v>
      </c>
      <c r="B116" s="1047" t="s">
        <v>1519</v>
      </c>
      <c r="C116"/>
      <c r="D116"/>
      <c r="E116"/>
      <c r="F116"/>
    </row>
    <row r="117" spans="1:6">
      <c r="A117"/>
      <c r="B117" s="1047"/>
      <c r="C117" s="1038" t="s">
        <v>792</v>
      </c>
      <c r="D117" s="1038">
        <v>1</v>
      </c>
      <c r="E117" s="1069"/>
      <c r="F117" s="1040">
        <f>D117*E117</f>
        <v>0</v>
      </c>
    </row>
    <row r="118" spans="1:6">
      <c r="A118" s="1035" t="s">
        <v>47</v>
      </c>
      <c r="B118" s="1033" t="s">
        <v>1656</v>
      </c>
      <c r="C118"/>
      <c r="D118" s="1034"/>
      <c r="E118"/>
      <c r="F118" s="1040"/>
    </row>
    <row r="119" spans="1:6">
      <c r="A119" s="1035"/>
      <c r="B119" s="1033"/>
      <c r="C119" s="1038" t="s">
        <v>792</v>
      </c>
      <c r="D119" s="1039">
        <v>1</v>
      </c>
      <c r="E119" s="1069"/>
      <c r="F119" s="1040">
        <f t="shared" ref="F119:F126" si="0">D119*E119</f>
        <v>0</v>
      </c>
    </row>
    <row r="120" spans="1:6" ht="63.75">
      <c r="A120" s="1035" t="s">
        <v>48</v>
      </c>
      <c r="B120" s="1037" t="s">
        <v>1520</v>
      </c>
      <c r="C120"/>
      <c r="D120"/>
      <c r="E120"/>
      <c r="F120" s="1040"/>
    </row>
    <row r="121" spans="1:6">
      <c r="A121"/>
      <c r="B121" s="1032"/>
      <c r="C121" s="1038" t="s">
        <v>792</v>
      </c>
      <c r="D121" s="1039">
        <v>1</v>
      </c>
      <c r="E121" s="1069"/>
      <c r="F121" s="1040">
        <f t="shared" si="0"/>
        <v>0</v>
      </c>
    </row>
    <row r="122" spans="1:6">
      <c r="A122"/>
      <c r="B122" s="1032"/>
      <c r="C122"/>
      <c r="D122" s="1034"/>
      <c r="E122"/>
      <c r="F122" s="1040"/>
    </row>
    <row r="123" spans="1:6" ht="25.5">
      <c r="A123" s="163" t="s">
        <v>53</v>
      </c>
      <c r="B123" s="1031" t="s">
        <v>1539</v>
      </c>
      <c r="C123"/>
      <c r="D123"/>
      <c r="E123"/>
      <c r="F123" s="1040"/>
    </row>
    <row r="124" spans="1:6" ht="25.5">
      <c r="A124" s="163"/>
      <c r="B124" s="1031" t="s">
        <v>1687</v>
      </c>
      <c r="C124"/>
      <c r="D124"/>
      <c r="E124"/>
      <c r="F124" s="1040"/>
    </row>
    <row r="125" spans="1:6" ht="41.25" customHeight="1">
      <c r="A125" s="163"/>
      <c r="B125" s="1031" t="s">
        <v>1688</v>
      </c>
      <c r="C125"/>
      <c r="D125"/>
      <c r="E125"/>
      <c r="F125" s="1040"/>
    </row>
    <row r="126" spans="1:6">
      <c r="A126" s="163"/>
      <c r="B126" s="1031"/>
      <c r="C126" s="1041" t="s">
        <v>792</v>
      </c>
      <c r="D126" s="1042">
        <v>2</v>
      </c>
      <c r="E126" s="1070"/>
      <c r="F126" s="1040">
        <f t="shared" si="0"/>
        <v>0</v>
      </c>
    </row>
    <row r="127" spans="1:6" ht="15.75" thickBot="1">
      <c r="A127"/>
      <c r="B127" s="1032"/>
      <c r="C127"/>
      <c r="D127" s="1034"/>
      <c r="E127"/>
      <c r="F127"/>
    </row>
    <row r="128" spans="1:6" ht="15.75" thickBot="1">
      <c r="A128" s="1274" t="s">
        <v>1689</v>
      </c>
      <c r="B128" s="1275"/>
      <c r="C128" s="1275"/>
      <c r="D128" s="1275"/>
      <c r="E128" s="1275"/>
      <c r="F128" s="1066">
        <f>SUM(F117:F126)</f>
        <v>0</v>
      </c>
    </row>
    <row r="129" spans="1:6">
      <c r="A129" s="906"/>
      <c r="B129" s="702"/>
      <c r="C129" s="698"/>
      <c r="D129" s="703"/>
      <c r="E129" s="688"/>
      <c r="F129" s="920"/>
    </row>
    <row r="130" spans="1:6" ht="15.75" thickBot="1">
      <c r="A130"/>
      <c r="B130"/>
      <c r="C130"/>
      <c r="D130"/>
      <c r="E130"/>
      <c r="F130"/>
    </row>
    <row r="131" spans="1:6" ht="15.75" thickBot="1">
      <c r="A131" s="1268" t="s">
        <v>1690</v>
      </c>
      <c r="B131" s="1269"/>
      <c r="C131" s="1269"/>
      <c r="D131" s="1269"/>
      <c r="E131" s="1269"/>
      <c r="F131" s="1270"/>
    </row>
    <row r="132" spans="1:6">
      <c r="A132"/>
      <c r="B132" s="1032"/>
      <c r="C132"/>
      <c r="D132"/>
      <c r="E132"/>
      <c r="F132"/>
    </row>
    <row r="133" spans="1:6">
      <c r="A133" s="234" t="s">
        <v>55</v>
      </c>
      <c r="B133" s="1032" t="s">
        <v>1691</v>
      </c>
      <c r="C133"/>
      <c r="D133"/>
      <c r="E133"/>
      <c r="F133"/>
    </row>
    <row r="134" spans="1:6" ht="51">
      <c r="A134"/>
      <c r="B134" s="1032" t="s">
        <v>1916</v>
      </c>
      <c r="C134"/>
      <c r="D134"/>
      <c r="E134"/>
      <c r="F134"/>
    </row>
    <row r="135" spans="1:6" ht="127.5">
      <c r="A135"/>
      <c r="B135" s="1032" t="s">
        <v>1692</v>
      </c>
      <c r="C135"/>
      <c r="D135"/>
      <c r="E135"/>
      <c r="F135"/>
    </row>
    <row r="136" spans="1:6" ht="63.75">
      <c r="A136"/>
      <c r="B136" s="1032" t="s">
        <v>1693</v>
      </c>
      <c r="C136"/>
      <c r="D136"/>
      <c r="E136"/>
      <c r="F136"/>
    </row>
    <row r="137" spans="1:6" ht="153">
      <c r="A137"/>
      <c r="B137" s="1032" t="s">
        <v>1694</v>
      </c>
      <c r="C137"/>
      <c r="D137"/>
      <c r="E137"/>
      <c r="F137"/>
    </row>
    <row r="138" spans="1:6" ht="25.5">
      <c r="A138"/>
      <c r="B138" s="1032" t="s">
        <v>1695</v>
      </c>
      <c r="C138"/>
      <c r="D138"/>
      <c r="E138"/>
      <c r="F138"/>
    </row>
    <row r="139" spans="1:6">
      <c r="A139"/>
      <c r="B139" s="1032" t="s">
        <v>1696</v>
      </c>
      <c r="C139"/>
      <c r="D139"/>
      <c r="E139"/>
      <c r="F139"/>
    </row>
    <row r="140" spans="1:6">
      <c r="A140"/>
      <c r="B140" s="1032" t="s">
        <v>1697</v>
      </c>
      <c r="C140"/>
      <c r="D140"/>
      <c r="E140"/>
      <c r="F140"/>
    </row>
    <row r="141" spans="1:6" ht="22.5" customHeight="1">
      <c r="A141"/>
      <c r="B141" s="1032" t="s">
        <v>1698</v>
      </c>
      <c r="C141"/>
      <c r="D141"/>
      <c r="E141"/>
      <c r="F141"/>
    </row>
    <row r="142" spans="1:6">
      <c r="A142" s="906"/>
      <c r="B142" s="1032" t="s">
        <v>1699</v>
      </c>
      <c r="C142" s="698"/>
      <c r="D142" s="699"/>
      <c r="E142" s="688"/>
      <c r="F142" s="920"/>
    </row>
    <row r="143" spans="1:6">
      <c r="A143" s="906"/>
      <c r="B143" s="1032" t="s">
        <v>1700</v>
      </c>
      <c r="C143" s="698"/>
      <c r="D143" s="703"/>
      <c r="E143" s="688"/>
      <c r="F143" s="920"/>
    </row>
    <row r="144" spans="1:6">
      <c r="A144" s="909"/>
      <c r="B144" s="1032" t="s">
        <v>1701</v>
      </c>
      <c r="C144" s="698"/>
      <c r="D144" s="699"/>
      <c r="E144" s="688"/>
      <c r="F144" s="920"/>
    </row>
    <row r="145" spans="1:6">
      <c r="A145" s="909"/>
      <c r="B145" s="1032" t="s">
        <v>1702</v>
      </c>
      <c r="C145" s="698"/>
      <c r="D145" s="699"/>
      <c r="E145" s="688"/>
      <c r="F145" s="920"/>
    </row>
    <row r="146" spans="1:6">
      <c r="A146" s="909"/>
      <c r="B146" s="1032" t="s">
        <v>1703</v>
      </c>
      <c r="C146" s="691"/>
      <c r="D146" s="692"/>
      <c r="E146" s="688"/>
      <c r="F146" s="920"/>
    </row>
    <row r="147" spans="1:6">
      <c r="A147" s="906"/>
      <c r="B147" s="1032" t="s">
        <v>1704</v>
      </c>
      <c r="C147" s="691"/>
      <c r="D147" s="692"/>
      <c r="E147" s="688"/>
      <c r="F147" s="920"/>
    </row>
    <row r="148" spans="1:6">
      <c r="A148" s="906"/>
      <c r="B148" s="1032" t="s">
        <v>1705</v>
      </c>
      <c r="C148" s="691"/>
      <c r="D148" s="692"/>
      <c r="E148" s="688"/>
      <c r="F148" s="920"/>
    </row>
    <row r="149" spans="1:6">
      <c r="A149" s="906"/>
      <c r="B149" s="1032" t="s">
        <v>1706</v>
      </c>
      <c r="C149" s="691"/>
      <c r="D149" s="692"/>
      <c r="E149" s="688"/>
      <c r="F149" s="920"/>
    </row>
    <row r="150" spans="1:6">
      <c r="A150" s="906"/>
      <c r="B150" s="1032" t="s">
        <v>1707</v>
      </c>
      <c r="C150" s="691"/>
      <c r="D150" s="692"/>
      <c r="E150" s="688"/>
      <c r="F150" s="920"/>
    </row>
    <row r="151" spans="1:6">
      <c r="A151" s="906"/>
      <c r="B151" s="1032" t="s">
        <v>1708</v>
      </c>
      <c r="C151" s="691"/>
      <c r="D151" s="692"/>
      <c r="E151" s="688"/>
      <c r="F151" s="920"/>
    </row>
    <row r="152" spans="1:6">
      <c r="A152" s="906"/>
      <c r="B152" s="1032" t="s">
        <v>1709</v>
      </c>
      <c r="C152" s="691"/>
      <c r="D152" s="692"/>
      <c r="E152" s="688"/>
      <c r="F152" s="920"/>
    </row>
    <row r="153" spans="1:6">
      <c r="A153" s="906"/>
      <c r="B153" s="1032" t="s">
        <v>1710</v>
      </c>
      <c r="C153" s="691"/>
      <c r="D153" s="692"/>
      <c r="E153" s="688"/>
      <c r="F153" s="920"/>
    </row>
    <row r="154" spans="1:6">
      <c r="A154" s="906"/>
      <c r="B154" s="1032" t="s">
        <v>1711</v>
      </c>
      <c r="C154" s="691"/>
      <c r="D154" s="692"/>
      <c r="E154" s="688"/>
      <c r="F154" s="920"/>
    </row>
    <row r="155" spans="1:6" ht="25.5">
      <c r="A155" s="906"/>
      <c r="B155" s="1032" t="s">
        <v>1712</v>
      </c>
      <c r="C155" s="691"/>
      <c r="D155" s="692"/>
      <c r="E155" s="688"/>
      <c r="F155" s="920"/>
    </row>
    <row r="156" spans="1:6" ht="25.5">
      <c r="A156" s="906"/>
      <c r="B156" s="1032" t="s">
        <v>1713</v>
      </c>
      <c r="C156" s="691"/>
      <c r="D156" s="692"/>
      <c r="E156" s="688"/>
      <c r="F156" s="920"/>
    </row>
    <row r="157" spans="1:6">
      <c r="A157" s="906"/>
      <c r="B157" s="1032" t="s">
        <v>1714</v>
      </c>
      <c r="C157" s="691"/>
      <c r="D157" s="692"/>
      <c r="E157" s="688"/>
      <c r="F157" s="920"/>
    </row>
    <row r="158" spans="1:6">
      <c r="A158"/>
      <c r="B158" s="1032" t="s">
        <v>1715</v>
      </c>
      <c r="C158"/>
      <c r="D158"/>
      <c r="E158"/>
      <c r="F158"/>
    </row>
    <row r="159" spans="1:6">
      <c r="A159"/>
      <c r="B159" s="1032" t="s">
        <v>1716</v>
      </c>
      <c r="C159"/>
      <c r="D159"/>
      <c r="E159"/>
      <c r="F159"/>
    </row>
    <row r="160" spans="1:6">
      <c r="A160"/>
      <c r="B160"/>
      <c r="C160" s="1038" t="s">
        <v>792</v>
      </c>
      <c r="D160" s="1039">
        <v>3</v>
      </c>
      <c r="E160" s="1069"/>
      <c r="F160" s="1040">
        <f>D160*E160</f>
        <v>0</v>
      </c>
    </row>
    <row r="161" spans="1:6">
      <c r="A161"/>
      <c r="B161" s="1030"/>
      <c r="C161"/>
      <c r="D161"/>
      <c r="E161"/>
      <c r="F161"/>
    </row>
    <row r="162" spans="1:6">
      <c r="A162" s="234" t="s">
        <v>56</v>
      </c>
      <c r="B162" s="1032" t="s">
        <v>1717</v>
      </c>
      <c r="C162"/>
      <c r="D162"/>
      <c r="E162"/>
      <c r="F162"/>
    </row>
    <row r="163" spans="1:6" ht="64.5">
      <c r="A163"/>
      <c r="B163" s="1048" t="s">
        <v>1917</v>
      </c>
      <c r="C163"/>
      <c r="D163"/>
      <c r="E163"/>
      <c r="F163"/>
    </row>
    <row r="164" spans="1:6" ht="90">
      <c r="A164"/>
      <c r="B164" s="1048" t="s">
        <v>1718</v>
      </c>
      <c r="C164"/>
      <c r="D164"/>
      <c r="E164"/>
      <c r="F164"/>
    </row>
    <row r="165" spans="1:6">
      <c r="A165"/>
      <c r="B165" s="210" t="s">
        <v>1719</v>
      </c>
      <c r="C165"/>
      <c r="D165"/>
      <c r="E165"/>
      <c r="F165"/>
    </row>
    <row r="166" spans="1:6" ht="25.5">
      <c r="A166" s="163"/>
      <c r="B166" s="1031" t="s">
        <v>1720</v>
      </c>
      <c r="C166"/>
      <c r="D166"/>
      <c r="E166"/>
      <c r="F166"/>
    </row>
    <row r="167" spans="1:6">
      <c r="A167" s="163"/>
      <c r="B167" s="1049" t="s">
        <v>1721</v>
      </c>
      <c r="C167"/>
      <c r="D167"/>
      <c r="E167"/>
      <c r="F167"/>
    </row>
    <row r="168" spans="1:6">
      <c r="A168" s="163"/>
      <c r="B168" s="1049" t="s">
        <v>1722</v>
      </c>
      <c r="C168"/>
      <c r="D168"/>
      <c r="E168"/>
      <c r="F168"/>
    </row>
    <row r="169" spans="1:6">
      <c r="A169" s="163"/>
      <c r="B169" s="1049" t="s">
        <v>1723</v>
      </c>
      <c r="C169"/>
      <c r="D169"/>
      <c r="E169"/>
      <c r="F169"/>
    </row>
    <row r="170" spans="1:6">
      <c r="A170" s="163"/>
      <c r="B170" s="1049" t="s">
        <v>1724</v>
      </c>
      <c r="C170"/>
      <c r="D170"/>
      <c r="E170"/>
      <c r="F170"/>
    </row>
    <row r="171" spans="1:6">
      <c r="A171" s="163"/>
      <c r="B171" s="1049" t="s">
        <v>1725</v>
      </c>
      <c r="C171"/>
      <c r="D171"/>
      <c r="E171"/>
      <c r="F171"/>
    </row>
    <row r="172" spans="1:6">
      <c r="A172" s="163"/>
      <c r="B172" s="1049" t="s">
        <v>1726</v>
      </c>
      <c r="C172"/>
      <c r="D172"/>
      <c r="E172"/>
      <c r="F172"/>
    </row>
    <row r="173" spans="1:6">
      <c r="A173" s="163"/>
      <c r="B173" s="1049" t="s">
        <v>1727</v>
      </c>
      <c r="C173"/>
      <c r="D173"/>
      <c r="E173"/>
      <c r="F173"/>
    </row>
    <row r="174" spans="1:6">
      <c r="A174" s="163"/>
      <c r="B174" s="1049" t="s">
        <v>1728</v>
      </c>
      <c r="C174"/>
      <c r="D174"/>
      <c r="E174"/>
      <c r="F174"/>
    </row>
    <row r="175" spans="1:6">
      <c r="A175" s="163"/>
      <c r="B175" s="1049" t="s">
        <v>1729</v>
      </c>
      <c r="C175"/>
      <c r="D175"/>
      <c r="E175"/>
      <c r="F175"/>
    </row>
    <row r="176" spans="1:6" ht="25.5">
      <c r="A176" s="163"/>
      <c r="B176" s="1049" t="s">
        <v>1730</v>
      </c>
      <c r="C176"/>
      <c r="D176"/>
      <c r="E176"/>
      <c r="F176"/>
    </row>
    <row r="177" spans="1:6">
      <c r="A177" s="163"/>
      <c r="B177" s="1049" t="s">
        <v>1731</v>
      </c>
      <c r="C177"/>
      <c r="D177"/>
      <c r="E177"/>
      <c r="F177"/>
    </row>
    <row r="178" spans="1:6">
      <c r="A178" s="163"/>
      <c r="B178" s="1049" t="s">
        <v>1732</v>
      </c>
      <c r="C178"/>
      <c r="D178"/>
      <c r="E178"/>
      <c r="F178"/>
    </row>
    <row r="179" spans="1:6">
      <c r="A179" s="163"/>
      <c r="B179" s="1031"/>
      <c r="C179" s="1038" t="s">
        <v>106</v>
      </c>
      <c r="D179" s="1039">
        <v>3</v>
      </c>
      <c r="E179" s="1069"/>
      <c r="F179" s="1040">
        <f>D179*E179</f>
        <v>0</v>
      </c>
    </row>
    <row r="180" spans="1:6">
      <c r="A180" s="163"/>
      <c r="B180" s="1031"/>
      <c r="C180"/>
      <c r="D180"/>
      <c r="E180"/>
      <c r="F180"/>
    </row>
    <row r="181" spans="1:6">
      <c r="A181" s="163" t="s">
        <v>57</v>
      </c>
      <c r="B181" s="1031" t="s">
        <v>1733</v>
      </c>
      <c r="C181"/>
      <c r="D181"/>
      <c r="E181"/>
      <c r="F181"/>
    </row>
    <row r="182" spans="1:6" ht="51">
      <c r="A182" s="163"/>
      <c r="B182" s="1031" t="s">
        <v>1918</v>
      </c>
      <c r="C182"/>
      <c r="D182"/>
      <c r="E182"/>
      <c r="F182"/>
    </row>
    <row r="183" spans="1:6" ht="25.5">
      <c r="A183" s="163"/>
      <c r="B183" s="1031" t="s">
        <v>1734</v>
      </c>
      <c r="C183"/>
      <c r="D183"/>
      <c r="E183"/>
      <c r="F183"/>
    </row>
    <row r="184" spans="1:6" ht="38.25">
      <c r="A184" s="163"/>
      <c r="B184" s="1031" t="s">
        <v>1735</v>
      </c>
      <c r="C184"/>
      <c r="D184"/>
      <c r="E184"/>
      <c r="F184"/>
    </row>
    <row r="185" spans="1:6">
      <c r="A185" s="163"/>
      <c r="B185" s="121"/>
      <c r="C185" s="1038" t="s">
        <v>106</v>
      </c>
      <c r="D185" s="1039">
        <v>3</v>
      </c>
      <c r="E185" s="1069"/>
      <c r="F185" s="1040">
        <f>D185*E185</f>
        <v>0</v>
      </c>
    </row>
    <row r="186" spans="1:6">
      <c r="A186" s="163"/>
      <c r="B186" s="121"/>
      <c r="C186" s="1043"/>
      <c r="D186" s="1046"/>
      <c r="E186" s="1045"/>
      <c r="F186" s="1040"/>
    </row>
    <row r="187" spans="1:6">
      <c r="A187" s="163" t="s">
        <v>58</v>
      </c>
      <c r="B187" s="121" t="s">
        <v>1736</v>
      </c>
      <c r="C187" s="1043"/>
      <c r="D187" s="1046"/>
      <c r="E187" s="1045"/>
      <c r="F187" s="1040"/>
    </row>
    <row r="188" spans="1:6" ht="76.5">
      <c r="A188" s="163"/>
      <c r="B188" s="168" t="s">
        <v>1737</v>
      </c>
      <c r="C188" s="1043"/>
      <c r="D188" s="1046"/>
      <c r="E188" s="1045"/>
      <c r="F188" s="1040"/>
    </row>
    <row r="189" spans="1:6">
      <c r="A189" s="163"/>
      <c r="B189" s="168"/>
      <c r="C189" s="1043"/>
      <c r="D189" s="1046"/>
      <c r="E189" s="1045"/>
      <c r="F189" s="1040"/>
    </row>
    <row r="190" spans="1:6">
      <c r="A190" s="163" t="s">
        <v>1738</v>
      </c>
      <c r="B190" s="121" t="s">
        <v>1739</v>
      </c>
      <c r="C190" s="1043"/>
      <c r="D190" s="1046"/>
      <c r="E190" s="1045"/>
      <c r="F190" s="1040"/>
    </row>
    <row r="191" spans="1:6">
      <c r="A191" s="163"/>
      <c r="B191" s="121"/>
      <c r="C191" s="1038" t="s">
        <v>76</v>
      </c>
      <c r="D191" s="1039">
        <v>90</v>
      </c>
      <c r="E191" s="1069"/>
      <c r="F191" s="1040">
        <f t="shared" ref="F191:F201" si="1">D191*E191</f>
        <v>0</v>
      </c>
    </row>
    <row r="192" spans="1:6">
      <c r="A192" s="163"/>
      <c r="B192" s="121"/>
      <c r="C192" s="1043"/>
      <c r="D192" s="1046"/>
      <c r="E192" s="1045"/>
      <c r="F192" s="1040"/>
    </row>
    <row r="193" spans="1:6">
      <c r="A193" s="163" t="s">
        <v>1740</v>
      </c>
      <c r="B193" s="121" t="s">
        <v>1741</v>
      </c>
      <c r="C193" s="1043"/>
      <c r="D193" s="1046"/>
      <c r="E193" s="1045"/>
      <c r="F193" s="1040"/>
    </row>
    <row r="194" spans="1:6">
      <c r="A194" s="163"/>
      <c r="B194" s="121"/>
      <c r="C194" s="1038" t="s">
        <v>76</v>
      </c>
      <c r="D194" s="1039">
        <v>90</v>
      </c>
      <c r="E194" s="1069"/>
      <c r="F194" s="1040">
        <f t="shared" si="1"/>
        <v>0</v>
      </c>
    </row>
    <row r="195" spans="1:6">
      <c r="A195" s="163"/>
      <c r="B195" s="121"/>
      <c r="C195" s="1043"/>
      <c r="D195" s="1046"/>
      <c r="E195" s="1045"/>
      <c r="F195" s="1040"/>
    </row>
    <row r="196" spans="1:6">
      <c r="A196" s="163" t="s">
        <v>1742</v>
      </c>
      <c r="B196" s="121" t="s">
        <v>1743</v>
      </c>
      <c r="C196" s="1043"/>
      <c r="D196" s="1046"/>
      <c r="E196" s="1045"/>
      <c r="F196" s="1040"/>
    </row>
    <row r="197" spans="1:6">
      <c r="A197" s="163"/>
      <c r="B197" s="121" t="s">
        <v>1744</v>
      </c>
      <c r="C197" s="1043"/>
      <c r="D197" s="1046"/>
      <c r="E197" s="1045"/>
      <c r="F197" s="1040"/>
    </row>
    <row r="198" spans="1:6">
      <c r="A198" s="163"/>
      <c r="B198" s="121"/>
      <c r="C198" s="1038" t="s">
        <v>75</v>
      </c>
      <c r="D198" s="1039">
        <v>2</v>
      </c>
      <c r="E198" s="1069"/>
      <c r="F198" s="1040">
        <f t="shared" si="1"/>
        <v>0</v>
      </c>
    </row>
    <row r="199" spans="1:6">
      <c r="A199" s="163" t="s">
        <v>1745</v>
      </c>
      <c r="B199" s="121" t="s">
        <v>1746</v>
      </c>
      <c r="C199" s="1043"/>
      <c r="D199" s="1046"/>
      <c r="E199" s="1045"/>
      <c r="F199" s="1040"/>
    </row>
    <row r="200" spans="1:6" ht="76.5">
      <c r="A200" s="163"/>
      <c r="B200" s="121" t="s">
        <v>1747</v>
      </c>
      <c r="C200" s="1043"/>
      <c r="D200" s="1046"/>
      <c r="E200" s="1045"/>
      <c r="F200" s="1040"/>
    </row>
    <row r="201" spans="1:6">
      <c r="A201" s="163"/>
      <c r="B201" s="121"/>
      <c r="C201" s="1038" t="s">
        <v>106</v>
      </c>
      <c r="D201" s="1039">
        <v>3</v>
      </c>
      <c r="E201" s="1069"/>
      <c r="F201" s="1040">
        <f t="shared" si="1"/>
        <v>0</v>
      </c>
    </row>
    <row r="202" spans="1:6" ht="15.75" thickBot="1">
      <c r="A202" s="163"/>
      <c r="B202" s="121"/>
      <c r="C202"/>
      <c r="D202" s="1034"/>
      <c r="E202"/>
      <c r="F202" s="1040"/>
    </row>
    <row r="203" spans="1:6" ht="15.75" thickBot="1">
      <c r="A203" s="1276" t="s">
        <v>1748</v>
      </c>
      <c r="B203" s="1277"/>
      <c r="C203" s="1277"/>
      <c r="D203" s="1277"/>
      <c r="E203" s="1277"/>
      <c r="F203" s="1066">
        <f>SUM(F160:F201)</f>
        <v>0</v>
      </c>
    </row>
    <row r="204" spans="1:6">
      <c r="A204" s="163"/>
      <c r="B204" s="121"/>
      <c r="C204"/>
      <c r="D204" s="1034"/>
      <c r="E204"/>
      <c r="F204"/>
    </row>
    <row r="205" spans="1:6" ht="15.75" thickBot="1">
      <c r="A205" s="163"/>
      <c r="B205" s="121"/>
      <c r="C205"/>
      <c r="D205" s="1034"/>
      <c r="E205"/>
      <c r="F205"/>
    </row>
    <row r="206" spans="1:6" ht="15.75" thickBot="1">
      <c r="A206" s="1268" t="s">
        <v>1749</v>
      </c>
      <c r="B206" s="1269"/>
      <c r="C206" s="1269"/>
      <c r="D206" s="1269"/>
      <c r="E206" s="1269"/>
      <c r="F206" s="1270"/>
    </row>
    <row r="207" spans="1:6">
      <c r="A207" s="163"/>
      <c r="B207" s="121"/>
      <c r="C207"/>
      <c r="D207" s="1034"/>
      <c r="E207"/>
      <c r="F207"/>
    </row>
    <row r="208" spans="1:6">
      <c r="A208" s="163" t="s">
        <v>70</v>
      </c>
      <c r="B208" s="121" t="s">
        <v>1750</v>
      </c>
      <c r="C208"/>
      <c r="D208" s="1034"/>
      <c r="E208"/>
      <c r="F208"/>
    </row>
    <row r="209" spans="1:6">
      <c r="A209" s="163"/>
      <c r="B209" s="121" t="s">
        <v>1751</v>
      </c>
      <c r="C209"/>
      <c r="D209"/>
      <c r="E209"/>
      <c r="F209"/>
    </row>
    <row r="210" spans="1:6">
      <c r="A210" s="163"/>
      <c r="B210" s="121" t="s">
        <v>1752</v>
      </c>
      <c r="C210"/>
      <c r="D210"/>
      <c r="E210"/>
      <c r="F210"/>
    </row>
    <row r="211" spans="1:6">
      <c r="A211" s="163"/>
      <c r="B211" s="121" t="s">
        <v>1753</v>
      </c>
      <c r="C211"/>
      <c r="D211" s="1034"/>
      <c r="E211"/>
      <c r="F211"/>
    </row>
    <row r="212" spans="1:6">
      <c r="A212" s="163"/>
      <c r="B212" s="121" t="s">
        <v>1754</v>
      </c>
      <c r="C212"/>
      <c r="D212" s="1034"/>
      <c r="E212"/>
      <c r="F212"/>
    </row>
    <row r="213" spans="1:6">
      <c r="A213" s="163"/>
      <c r="B213"/>
      <c r="C213" s="1038" t="s">
        <v>106</v>
      </c>
      <c r="D213" s="1039">
        <v>1</v>
      </c>
      <c r="E213" s="1069"/>
      <c r="F213" s="1040">
        <f>D213*E213</f>
        <v>0</v>
      </c>
    </row>
    <row r="214" spans="1:6">
      <c r="A214" s="163"/>
      <c r="B214" s="121"/>
      <c r="C214"/>
      <c r="D214" s="1034"/>
      <c r="E214"/>
      <c r="F214"/>
    </row>
    <row r="215" spans="1:6" ht="23.25" customHeight="1">
      <c r="A215" s="163" t="s">
        <v>71</v>
      </c>
      <c r="B215" s="121" t="s">
        <v>1755</v>
      </c>
      <c r="C215"/>
      <c r="D215" s="1034"/>
      <c r="E215"/>
      <c r="F215"/>
    </row>
    <row r="216" spans="1:6">
      <c r="A216" s="163"/>
      <c r="B216" s="121" t="s">
        <v>1721</v>
      </c>
      <c r="C216"/>
      <c r="D216" s="1034"/>
      <c r="E216"/>
      <c r="F216"/>
    </row>
    <row r="217" spans="1:6">
      <c r="A217" s="163"/>
      <c r="B217" s="121" t="s">
        <v>1756</v>
      </c>
      <c r="C217"/>
      <c r="D217" s="1034"/>
      <c r="E217"/>
      <c r="F217"/>
    </row>
    <row r="218" spans="1:6">
      <c r="A218" s="163"/>
      <c r="B218" s="121" t="s">
        <v>1757</v>
      </c>
      <c r="C218"/>
      <c r="D218" s="1034"/>
      <c r="E218"/>
      <c r="F218"/>
    </row>
    <row r="219" spans="1:6">
      <c r="A219" s="163"/>
      <c r="B219" s="121" t="s">
        <v>1758</v>
      </c>
      <c r="C219"/>
      <c r="D219" s="1034"/>
      <c r="E219"/>
      <c r="F219"/>
    </row>
    <row r="220" spans="1:6">
      <c r="A220" s="163"/>
      <c r="B220" s="121" t="s">
        <v>1759</v>
      </c>
      <c r="C220"/>
      <c r="D220" s="1034"/>
      <c r="E220"/>
      <c r="F220"/>
    </row>
    <row r="221" spans="1:6">
      <c r="A221" s="163"/>
      <c r="B221" s="121" t="s">
        <v>1609</v>
      </c>
      <c r="C221"/>
      <c r="D221" s="1034"/>
      <c r="E221"/>
      <c r="F221"/>
    </row>
    <row r="222" spans="1:6">
      <c r="A222" s="163"/>
      <c r="B222" s="121" t="s">
        <v>1760</v>
      </c>
      <c r="C222"/>
      <c r="D222" s="1034"/>
      <c r="E222"/>
      <c r="F222"/>
    </row>
    <row r="223" spans="1:6">
      <c r="A223" s="163"/>
      <c r="B223" s="121" t="s">
        <v>1761</v>
      </c>
      <c r="C223"/>
      <c r="D223" s="1034"/>
      <c r="E223"/>
      <c r="F223"/>
    </row>
    <row r="224" spans="1:6">
      <c r="A224" s="163"/>
      <c r="B224" s="121" t="s">
        <v>1762</v>
      </c>
      <c r="C224"/>
      <c r="D224" s="1034"/>
      <c r="E224"/>
      <c r="F224"/>
    </row>
    <row r="225" spans="1:6">
      <c r="A225" s="163"/>
      <c r="B225" s="121" t="s">
        <v>1763</v>
      </c>
      <c r="C225"/>
      <c r="D225" s="1034"/>
      <c r="E225"/>
      <c r="F225"/>
    </row>
    <row r="226" spans="1:6">
      <c r="A226" s="163"/>
      <c r="B226" s="121" t="s">
        <v>1764</v>
      </c>
      <c r="C226"/>
      <c r="D226" s="1034"/>
      <c r="E226"/>
      <c r="F226"/>
    </row>
    <row r="227" spans="1:6">
      <c r="A227" s="163"/>
      <c r="B227" s="121" t="s">
        <v>1765</v>
      </c>
      <c r="C227"/>
      <c r="D227" s="1034"/>
      <c r="E227"/>
      <c r="F227"/>
    </row>
    <row r="228" spans="1:6">
      <c r="A228" s="163"/>
      <c r="B228" s="121" t="s">
        <v>1766</v>
      </c>
      <c r="C228"/>
      <c r="D228" s="1034"/>
      <c r="E228"/>
      <c r="F228"/>
    </row>
    <row r="229" spans="1:6">
      <c r="A229" s="163"/>
      <c r="B229" s="121"/>
      <c r="C229" s="1038" t="s">
        <v>106</v>
      </c>
      <c r="D229" s="1039">
        <v>1</v>
      </c>
      <c r="E229" s="1069"/>
      <c r="F229" s="1040">
        <f>D229*E229</f>
        <v>0</v>
      </c>
    </row>
    <row r="230" spans="1:6">
      <c r="A230" s="163"/>
      <c r="B230" s="121"/>
      <c r="C230"/>
      <c r="D230" s="1034"/>
      <c r="E230"/>
      <c r="F230" s="1040"/>
    </row>
    <row r="231" spans="1:6" ht="38.25">
      <c r="A231" s="163" t="s">
        <v>72</v>
      </c>
      <c r="B231" s="121" t="s">
        <v>1767</v>
      </c>
      <c r="C231"/>
      <c r="D231" s="1034"/>
      <c r="E231"/>
      <c r="F231" s="1040"/>
    </row>
    <row r="232" spans="1:6">
      <c r="A232" s="163"/>
      <c r="B232" s="121"/>
      <c r="C232" s="1038" t="s">
        <v>76</v>
      </c>
      <c r="D232" s="1039">
        <v>5</v>
      </c>
      <c r="E232" s="1069"/>
      <c r="F232" s="1040">
        <f t="shared" ref="F232:F238" si="2">D232*E232</f>
        <v>0</v>
      </c>
    </row>
    <row r="233" spans="1:6" ht="27.75" customHeight="1">
      <c r="A233" s="163"/>
      <c r="B233" s="121"/>
      <c r="C233"/>
      <c r="D233" s="1034"/>
      <c r="E233"/>
      <c r="F233" s="1040"/>
    </row>
    <row r="234" spans="1:6" ht="38.25">
      <c r="A234" s="163" t="s">
        <v>73</v>
      </c>
      <c r="B234" s="121" t="s">
        <v>1768</v>
      </c>
      <c r="C234"/>
      <c r="D234" s="1034"/>
      <c r="E234"/>
      <c r="F234" s="1040"/>
    </row>
    <row r="235" spans="1:6">
      <c r="A235" s="163"/>
      <c r="B235" s="121"/>
      <c r="C235" s="1038" t="s">
        <v>76</v>
      </c>
      <c r="D235" s="1039">
        <v>3</v>
      </c>
      <c r="E235" s="1069"/>
      <c r="F235" s="1040">
        <f t="shared" si="2"/>
        <v>0</v>
      </c>
    </row>
    <row r="236" spans="1:6">
      <c r="A236" s="163"/>
      <c r="B236" s="121"/>
      <c r="C236"/>
      <c r="D236" s="1034"/>
      <c r="E236"/>
      <c r="F236" s="1040"/>
    </row>
    <row r="237" spans="1:6" ht="38.25">
      <c r="A237" s="163" t="s">
        <v>74</v>
      </c>
      <c r="B237" s="121" t="s">
        <v>1769</v>
      </c>
      <c r="C237"/>
      <c r="D237" s="1034"/>
      <c r="E237"/>
      <c r="F237" s="1040"/>
    </row>
    <row r="238" spans="1:6">
      <c r="A238" s="163"/>
      <c r="B238" s="121"/>
      <c r="C238" s="1038" t="s">
        <v>76</v>
      </c>
      <c r="D238" s="1039">
        <v>18</v>
      </c>
      <c r="E238" s="1069"/>
      <c r="F238" s="1040">
        <f t="shared" si="2"/>
        <v>0</v>
      </c>
    </row>
    <row r="239" spans="1:6">
      <c r="A239" s="163"/>
      <c r="B239" s="121"/>
      <c r="C239"/>
      <c r="D239" s="1034"/>
      <c r="E239"/>
      <c r="F239"/>
    </row>
    <row r="240" spans="1:6">
      <c r="A240" s="163"/>
      <c r="B240" s="121"/>
      <c r="C240"/>
      <c r="D240" s="1034"/>
      <c r="E240"/>
      <c r="F240"/>
    </row>
    <row r="241" spans="1:6">
      <c r="A241" s="163"/>
      <c r="B241" s="121"/>
      <c r="C241"/>
      <c r="D241" s="1034"/>
      <c r="E241"/>
      <c r="F241"/>
    </row>
    <row r="242" spans="1:6">
      <c r="A242" s="163"/>
      <c r="B242" s="121"/>
      <c r="C242"/>
      <c r="D242" s="1034"/>
      <c r="E242"/>
      <c r="F242"/>
    </row>
    <row r="243" spans="1:6">
      <c r="A243" s="163"/>
      <c r="B243" s="121"/>
      <c r="C243"/>
      <c r="D243" s="1034"/>
      <c r="E243"/>
      <c r="F243"/>
    </row>
    <row r="244" spans="1:6">
      <c r="A244" s="163"/>
      <c r="B244" s="121"/>
      <c r="C244"/>
      <c r="D244" s="1034"/>
      <c r="E244"/>
      <c r="F244"/>
    </row>
    <row r="245" spans="1:6">
      <c r="A245" s="163"/>
      <c r="B245" s="121"/>
      <c r="C245"/>
      <c r="D245" s="1034"/>
      <c r="E245"/>
      <c r="F245"/>
    </row>
    <row r="246" spans="1:6">
      <c r="A246" s="163"/>
      <c r="B246" s="121"/>
      <c r="C246"/>
      <c r="D246" s="1034"/>
      <c r="E246"/>
      <c r="F246"/>
    </row>
    <row r="247" spans="1:6">
      <c r="A247" s="163"/>
      <c r="B247" s="121"/>
      <c r="C247"/>
      <c r="D247" s="1034"/>
      <c r="E247"/>
      <c r="F247"/>
    </row>
    <row r="248" spans="1:6">
      <c r="A248" s="163"/>
      <c r="B248" s="121"/>
      <c r="C248"/>
      <c r="D248" s="1034"/>
      <c r="E248"/>
      <c r="F248"/>
    </row>
    <row r="249" spans="1:6">
      <c r="A249" s="163"/>
      <c r="B249" s="121"/>
      <c r="C249"/>
      <c r="D249" s="1034"/>
      <c r="E249"/>
      <c r="F249"/>
    </row>
    <row r="250" spans="1:6">
      <c r="A250" s="163"/>
      <c r="B250" s="121"/>
      <c r="C250"/>
      <c r="D250" s="1034"/>
      <c r="E250"/>
      <c r="F250"/>
    </row>
    <row r="251" spans="1:6">
      <c r="A251" s="163"/>
      <c r="B251" s="121"/>
      <c r="C251"/>
      <c r="D251" s="1034"/>
      <c r="E251"/>
      <c r="F251"/>
    </row>
    <row r="252" spans="1:6">
      <c r="A252" s="163"/>
      <c r="B252" s="121"/>
      <c r="C252"/>
      <c r="D252" s="1034"/>
      <c r="E252"/>
      <c r="F252"/>
    </row>
    <row r="253" spans="1:6">
      <c r="A253" s="163"/>
      <c r="B253" s="121"/>
      <c r="C253"/>
      <c r="D253" s="1034"/>
      <c r="E253"/>
      <c r="F253"/>
    </row>
    <row r="254" spans="1:6">
      <c r="A254" s="163"/>
      <c r="B254" s="121"/>
      <c r="C254"/>
      <c r="D254" s="1034"/>
      <c r="E254"/>
      <c r="F254"/>
    </row>
    <row r="255" spans="1:6" ht="25.5">
      <c r="A255" s="163" t="s">
        <v>1651</v>
      </c>
      <c r="B255" s="121" t="s">
        <v>1770</v>
      </c>
      <c r="C255"/>
      <c r="D255" s="1034"/>
      <c r="E255"/>
      <c r="F255"/>
    </row>
    <row r="256" spans="1:6" ht="204">
      <c r="A256" s="163"/>
      <c r="B256" s="121" t="s">
        <v>1771</v>
      </c>
      <c r="C256"/>
      <c r="D256" s="1034"/>
      <c r="E256"/>
      <c r="F256"/>
    </row>
    <row r="257" spans="1:6">
      <c r="A257" s="163"/>
      <c r="B257" s="121"/>
      <c r="C257" s="1038" t="s">
        <v>106</v>
      </c>
      <c r="D257" s="1039">
        <v>3</v>
      </c>
      <c r="E257" s="1069"/>
      <c r="F257" s="1040">
        <f>D257*E257</f>
        <v>0</v>
      </c>
    </row>
    <row r="258" spans="1:6" ht="15.75" thickBot="1">
      <c r="A258" s="163"/>
      <c r="B258" s="121"/>
      <c r="C258"/>
      <c r="D258" s="1034"/>
      <c r="E258"/>
      <c r="F258"/>
    </row>
    <row r="259" spans="1:6" ht="15.75" thickBot="1">
      <c r="A259" s="1276" t="s">
        <v>1772</v>
      </c>
      <c r="B259" s="1277"/>
      <c r="C259" s="1277"/>
      <c r="D259" s="1277"/>
      <c r="E259" s="1277"/>
      <c r="F259" s="1066">
        <f>SUM(F213:F257)</f>
        <v>0</v>
      </c>
    </row>
    <row r="260" spans="1:6">
      <c r="A260" s="163"/>
      <c r="B260" s="121"/>
      <c r="C260"/>
      <c r="D260" s="1034"/>
      <c r="E260"/>
      <c r="F260"/>
    </row>
    <row r="261" spans="1:6">
      <c r="A261" s="163"/>
      <c r="B261" s="121"/>
      <c r="C261"/>
      <c r="D261" s="1034"/>
      <c r="E261"/>
      <c r="F261"/>
    </row>
    <row r="262" spans="1:6">
      <c r="A262" s="163"/>
      <c r="B262" s="121"/>
      <c r="C262"/>
      <c r="D262" s="1034"/>
      <c r="E262"/>
      <c r="F262"/>
    </row>
    <row r="263" spans="1:6">
      <c r="A263" s="163"/>
      <c r="B263" s="121"/>
      <c r="C263"/>
      <c r="D263" s="1034"/>
      <c r="E263"/>
      <c r="F263"/>
    </row>
    <row r="264" spans="1:6" ht="21" customHeight="1">
      <c r="A264" s="163"/>
      <c r="B264" s="121"/>
      <c r="C264"/>
      <c r="D264" s="1034"/>
      <c r="E264"/>
      <c r="F264"/>
    </row>
    <row r="265" spans="1:6">
      <c r="A265" s="163"/>
      <c r="B265" s="121"/>
      <c r="C265"/>
      <c r="D265" s="1034"/>
      <c r="E265"/>
      <c r="F265"/>
    </row>
    <row r="266" spans="1:6">
      <c r="A266" s="163"/>
      <c r="B266" s="121"/>
      <c r="C266"/>
      <c r="D266" s="1034"/>
      <c r="E266"/>
      <c r="F266"/>
    </row>
    <row r="267" spans="1:6">
      <c r="A267" s="163"/>
      <c r="B267" s="121"/>
      <c r="C267"/>
      <c r="D267" s="1034"/>
      <c r="E267"/>
      <c r="F267"/>
    </row>
    <row r="268" spans="1:6">
      <c r="A268" s="163"/>
      <c r="B268" s="121"/>
      <c r="C268"/>
      <c r="D268" s="1034"/>
      <c r="E268"/>
      <c r="F268"/>
    </row>
    <row r="269" spans="1:6">
      <c r="A269" s="163"/>
      <c r="B269" s="121"/>
      <c r="C269" s="1043"/>
      <c r="D269" s="1046"/>
      <c r="E269" s="1045"/>
      <c r="F269"/>
    </row>
    <row r="270" spans="1:6">
      <c r="A270" s="906"/>
      <c r="B270" s="702"/>
      <c r="C270" s="698"/>
      <c r="D270" s="703"/>
      <c r="E270" s="688"/>
      <c r="F270" s="920"/>
    </row>
    <row r="271" spans="1:6">
      <c r="A271" s="163"/>
      <c r="B271" s="121"/>
      <c r="C271" s="1043"/>
      <c r="D271" s="1046"/>
      <c r="E271" s="1045"/>
      <c r="F271"/>
    </row>
    <row r="272" spans="1:6">
      <c r="A272" s="163"/>
      <c r="B272" s="121"/>
      <c r="C272" s="1043"/>
      <c r="D272" s="1046"/>
      <c r="E272" s="1045"/>
      <c r="F272"/>
    </row>
    <row r="273" spans="1:6">
      <c r="A273" s="163"/>
      <c r="B273" s="121"/>
      <c r="C273" s="1043"/>
      <c r="D273" s="1046"/>
      <c r="E273" s="1045"/>
      <c r="F273"/>
    </row>
    <row r="274" spans="1:6">
      <c r="A274"/>
      <c r="B274" s="1031"/>
      <c r="C274" s="1043"/>
      <c r="D274" s="1044"/>
      <c r="E274" s="1045"/>
      <c r="F274"/>
    </row>
    <row r="275" spans="1:6">
      <c r="A275"/>
      <c r="B275"/>
      <c r="C275"/>
      <c r="D275"/>
      <c r="E275"/>
      <c r="F275"/>
    </row>
    <row r="276" spans="1:6">
      <c r="A276" s="906"/>
      <c r="B276" s="702"/>
      <c r="C276" s="698"/>
      <c r="D276" s="703"/>
      <c r="E276" s="688"/>
      <c r="F276" s="920"/>
    </row>
    <row r="277" spans="1:6" ht="15.75" thickBot="1">
      <c r="A277"/>
      <c r="B277"/>
      <c r="C277"/>
      <c r="D277"/>
      <c r="E277"/>
      <c r="F277"/>
    </row>
    <row r="278" spans="1:6" ht="15.75" thickBot="1">
      <c r="A278" s="1268" t="s">
        <v>1773</v>
      </c>
      <c r="B278" s="1269"/>
      <c r="C278" s="1269"/>
      <c r="D278" s="1269"/>
      <c r="E278" s="1269"/>
      <c r="F278" s="1270"/>
    </row>
    <row r="279" spans="1:6">
      <c r="A279" s="906"/>
      <c r="B279" s="702"/>
      <c r="C279" s="698"/>
      <c r="D279" s="703"/>
      <c r="E279" s="688"/>
      <c r="F279" s="920"/>
    </row>
    <row r="280" spans="1:6" ht="26.25" customHeight="1">
      <c r="A280" s="163" t="s">
        <v>488</v>
      </c>
      <c r="B280" s="1031" t="s">
        <v>1774</v>
      </c>
      <c r="C280"/>
      <c r="D280"/>
      <c r="E280"/>
      <c r="F280"/>
    </row>
    <row r="281" spans="1:6" ht="38.25">
      <c r="A281" s="163"/>
      <c r="B281" s="158" t="s">
        <v>1521</v>
      </c>
      <c r="C281"/>
      <c r="D281"/>
      <c r="E281"/>
      <c r="F281"/>
    </row>
    <row r="282" spans="1:6">
      <c r="A282" s="163"/>
      <c r="B282" s="1031" t="s">
        <v>1522</v>
      </c>
      <c r="C282"/>
      <c r="D282"/>
      <c r="E282"/>
      <c r="F282"/>
    </row>
    <row r="283" spans="1:6" ht="38.25">
      <c r="A283" s="163"/>
      <c r="B283" s="1031" t="s">
        <v>1919</v>
      </c>
      <c r="C283"/>
      <c r="D283"/>
      <c r="E283"/>
      <c r="F283"/>
    </row>
    <row r="284" spans="1:6">
      <c r="A284" s="163"/>
      <c r="B284" s="1031" t="s">
        <v>1523</v>
      </c>
      <c r="C284"/>
      <c r="D284"/>
      <c r="E284"/>
      <c r="F284"/>
    </row>
    <row r="285" spans="1:6">
      <c r="A285" s="163" t="s">
        <v>1650</v>
      </c>
      <c r="B285" s="1033" t="s">
        <v>1524</v>
      </c>
      <c r="C285"/>
      <c r="D285"/>
      <c r="E285"/>
      <c r="F285"/>
    </row>
    <row r="286" spans="1:6">
      <c r="A286" s="163"/>
      <c r="B286"/>
      <c r="C286" s="1038" t="s">
        <v>106</v>
      </c>
      <c r="D286" s="1039">
        <v>2</v>
      </c>
      <c r="E286" s="1069"/>
      <c r="F286" s="1040">
        <f>D286*E286</f>
        <v>0</v>
      </c>
    </row>
    <row r="287" spans="1:6">
      <c r="A287" s="163"/>
      <c r="B287"/>
      <c r="C287"/>
      <c r="D287"/>
      <c r="E287"/>
      <c r="F287" s="1040"/>
    </row>
    <row r="288" spans="1:6">
      <c r="A288" s="163" t="s">
        <v>1649</v>
      </c>
      <c r="B288" s="1051" t="s">
        <v>1525</v>
      </c>
      <c r="C288"/>
      <c r="D288"/>
      <c r="E288"/>
      <c r="F288" s="1040"/>
    </row>
    <row r="289" spans="1:6">
      <c r="A289" s="163"/>
      <c r="B289"/>
      <c r="C289" s="1038" t="s">
        <v>106</v>
      </c>
      <c r="D289" s="1039">
        <v>1</v>
      </c>
      <c r="E289" s="1069"/>
      <c r="F289" s="1040">
        <f t="shared" ref="F289:F304" si="3">D289*E289</f>
        <v>0</v>
      </c>
    </row>
    <row r="290" spans="1:6">
      <c r="A290" s="163"/>
      <c r="B290"/>
      <c r="C290"/>
      <c r="D290"/>
      <c r="E290"/>
      <c r="F290" s="1040"/>
    </row>
    <row r="291" spans="1:6">
      <c r="A291" s="163" t="s">
        <v>1775</v>
      </c>
      <c r="B291" s="1033" t="s">
        <v>1526</v>
      </c>
      <c r="C291"/>
      <c r="D291"/>
      <c r="E291"/>
      <c r="F291" s="1040"/>
    </row>
    <row r="292" spans="1:6">
      <c r="A292" s="163"/>
      <c r="B292" s="1031"/>
      <c r="C292" s="1038" t="s">
        <v>106</v>
      </c>
      <c r="D292" s="1039">
        <v>2</v>
      </c>
      <c r="E292" s="1069"/>
      <c r="F292" s="1040">
        <f t="shared" si="3"/>
        <v>0</v>
      </c>
    </row>
    <row r="293" spans="1:6">
      <c r="A293" s="163"/>
      <c r="B293" s="1031"/>
      <c r="C293"/>
      <c r="D293"/>
      <c r="E293"/>
      <c r="F293" s="1040"/>
    </row>
    <row r="294" spans="1:6">
      <c r="A294" s="163" t="s">
        <v>1776</v>
      </c>
      <c r="B294" s="1033" t="s">
        <v>1527</v>
      </c>
      <c r="C294"/>
      <c r="D294"/>
      <c r="E294"/>
      <c r="F294" s="1040"/>
    </row>
    <row r="295" spans="1:6">
      <c r="A295" s="163"/>
      <c r="B295"/>
      <c r="C295" s="1041" t="s">
        <v>106</v>
      </c>
      <c r="D295" s="1042">
        <v>6</v>
      </c>
      <c r="E295" s="1070"/>
      <c r="F295" s="1040">
        <f t="shared" si="3"/>
        <v>0</v>
      </c>
    </row>
    <row r="296" spans="1:6">
      <c r="A296" s="163"/>
      <c r="B296" s="1031"/>
      <c r="C296"/>
      <c r="D296"/>
      <c r="E296"/>
      <c r="F296" s="1040"/>
    </row>
    <row r="297" spans="1:6" ht="25.5">
      <c r="A297" s="163" t="s">
        <v>489</v>
      </c>
      <c r="B297" s="1031" t="s">
        <v>1777</v>
      </c>
      <c r="C297"/>
      <c r="D297"/>
      <c r="E297"/>
      <c r="F297" s="1040"/>
    </row>
    <row r="298" spans="1:6">
      <c r="A298" s="163"/>
      <c r="B298" s="1031" t="s">
        <v>1778</v>
      </c>
      <c r="C298"/>
      <c r="D298"/>
      <c r="E298"/>
      <c r="F298" s="1040"/>
    </row>
    <row r="299" spans="1:6">
      <c r="A299" s="163"/>
      <c r="B299" s="1031"/>
      <c r="C299"/>
      <c r="D299"/>
      <c r="E299"/>
      <c r="F299" s="1040"/>
    </row>
    <row r="300" spans="1:6">
      <c r="A300" s="163" t="s">
        <v>1648</v>
      </c>
      <c r="B300" s="1033" t="s">
        <v>1779</v>
      </c>
      <c r="C300"/>
      <c r="D300"/>
      <c r="E300"/>
      <c r="F300" s="1040"/>
    </row>
    <row r="301" spans="1:6">
      <c r="A301" s="163"/>
      <c r="B301" s="1031"/>
      <c r="C301" s="1041" t="s">
        <v>106</v>
      </c>
      <c r="D301" s="1042">
        <v>11</v>
      </c>
      <c r="E301" s="1070"/>
      <c r="F301" s="1040">
        <f t="shared" si="3"/>
        <v>0</v>
      </c>
    </row>
    <row r="302" spans="1:6">
      <c r="A302" s="163"/>
      <c r="B302"/>
      <c r="C302"/>
      <c r="D302"/>
      <c r="E302"/>
      <c r="F302" s="1040"/>
    </row>
    <row r="303" spans="1:6">
      <c r="A303" s="163" t="s">
        <v>1647</v>
      </c>
      <c r="B303" s="1031" t="s">
        <v>1780</v>
      </c>
      <c r="C303"/>
      <c r="D303"/>
      <c r="E303"/>
      <c r="F303" s="1040"/>
    </row>
    <row r="304" spans="1:6">
      <c r="A304" s="163"/>
      <c r="B304" s="1031"/>
      <c r="C304" s="1041" t="s">
        <v>106</v>
      </c>
      <c r="D304" s="1042">
        <v>11</v>
      </c>
      <c r="E304" s="1070"/>
      <c r="F304" s="1040">
        <f t="shared" si="3"/>
        <v>0</v>
      </c>
    </row>
    <row r="305" spans="1:6">
      <c r="A305" s="163"/>
      <c r="B305" s="1031"/>
      <c r="C305"/>
      <c r="D305"/>
      <c r="E305"/>
      <c r="F305" s="1040"/>
    </row>
    <row r="306" spans="1:6">
      <c r="A306" s="163" t="s">
        <v>1781</v>
      </c>
      <c r="B306" s="1031" t="s">
        <v>1782</v>
      </c>
      <c r="C306"/>
      <c r="D306"/>
      <c r="E306"/>
      <c r="F306" s="1040"/>
    </row>
    <row r="307" spans="1:6">
      <c r="A307" s="163"/>
      <c r="B307" s="1031"/>
      <c r="C307" s="1041" t="s">
        <v>106</v>
      </c>
      <c r="D307" s="1042">
        <v>11</v>
      </c>
      <c r="E307" s="1070"/>
      <c r="F307" s="1040">
        <f>D307*E307</f>
        <v>0</v>
      </c>
    </row>
    <row r="308" spans="1:6">
      <c r="A308" s="163"/>
      <c r="B308" s="1031"/>
      <c r="C308"/>
      <c r="D308"/>
      <c r="E308"/>
      <c r="F308" s="1040"/>
    </row>
    <row r="309" spans="1:6" ht="63.75">
      <c r="A309" s="163" t="s">
        <v>92</v>
      </c>
      <c r="B309" s="1031" t="s">
        <v>1528</v>
      </c>
      <c r="C309"/>
      <c r="D309"/>
      <c r="E309"/>
      <c r="F309" s="1040"/>
    </row>
    <row r="310" spans="1:6" ht="26.25">
      <c r="A310"/>
      <c r="B310" s="1048" t="s">
        <v>1783</v>
      </c>
      <c r="C310"/>
      <c r="D310"/>
      <c r="E310"/>
      <c r="F310" s="1040"/>
    </row>
    <row r="311" spans="1:6" ht="63.75">
      <c r="A311" s="163"/>
      <c r="B311" s="1031" t="s">
        <v>1529</v>
      </c>
      <c r="C311"/>
      <c r="D311"/>
      <c r="E311"/>
      <c r="F311" s="1040"/>
    </row>
    <row r="312" spans="1:6">
      <c r="A312" s="163"/>
      <c r="B312" s="1031"/>
      <c r="C312"/>
      <c r="D312"/>
      <c r="E312"/>
      <c r="F312" s="1040"/>
    </row>
    <row r="313" spans="1:6">
      <c r="A313" s="163" t="s">
        <v>1784</v>
      </c>
      <c r="B313" s="1031" t="s">
        <v>1785</v>
      </c>
      <c r="C313"/>
      <c r="D313"/>
      <c r="E313"/>
      <c r="F313" s="1040"/>
    </row>
    <row r="314" spans="1:6">
      <c r="A314" s="163"/>
      <c r="B314" s="1031"/>
      <c r="C314" s="1041" t="s">
        <v>106</v>
      </c>
      <c r="D314" s="1042">
        <v>1</v>
      </c>
      <c r="E314" s="1070"/>
      <c r="F314" s="1040">
        <f t="shared" ref="F314:F361" si="4">D314*E314</f>
        <v>0</v>
      </c>
    </row>
    <row r="315" spans="1:6">
      <c r="A315" s="163"/>
      <c r="B315" s="1031"/>
      <c r="C315"/>
      <c r="D315"/>
      <c r="E315"/>
      <c r="F315" s="1040"/>
    </row>
    <row r="316" spans="1:6">
      <c r="A316" s="163" t="s">
        <v>1786</v>
      </c>
      <c r="B316" s="1031" t="s">
        <v>1787</v>
      </c>
      <c r="C316"/>
      <c r="D316"/>
      <c r="E316"/>
      <c r="F316" s="1040"/>
    </row>
    <row r="317" spans="1:6">
      <c r="A317" s="163"/>
      <c r="B317" s="1031"/>
      <c r="C317" s="1041" t="s">
        <v>106</v>
      </c>
      <c r="D317" s="1042">
        <v>1</v>
      </c>
      <c r="E317" s="1070"/>
      <c r="F317" s="1040">
        <f t="shared" si="4"/>
        <v>0</v>
      </c>
    </row>
    <row r="318" spans="1:6">
      <c r="A318" s="163"/>
      <c r="B318" s="1031"/>
      <c r="C318"/>
      <c r="D318"/>
      <c r="E318"/>
      <c r="F318" s="1040"/>
    </row>
    <row r="319" spans="1:6">
      <c r="A319" s="163"/>
      <c r="B319" s="1031"/>
      <c r="C319"/>
      <c r="D319"/>
      <c r="E319"/>
      <c r="F319" s="1040"/>
    </row>
    <row r="320" spans="1:6" ht="25.5">
      <c r="A320" s="163" t="s">
        <v>93</v>
      </c>
      <c r="B320" s="1031" t="s">
        <v>1530</v>
      </c>
      <c r="C320"/>
      <c r="D320"/>
      <c r="E320"/>
      <c r="F320" s="1040"/>
    </row>
    <row r="321" spans="1:6">
      <c r="A321" s="163"/>
      <c r="B321" s="1031" t="s">
        <v>1531</v>
      </c>
      <c r="C321"/>
      <c r="D321"/>
      <c r="E321"/>
      <c r="F321" s="1040"/>
    </row>
    <row r="322" spans="1:6">
      <c r="A322" s="163"/>
      <c r="B322" s="1031" t="s">
        <v>1532</v>
      </c>
      <c r="C322"/>
      <c r="D322"/>
      <c r="E322"/>
      <c r="F322" s="1040"/>
    </row>
    <row r="323" spans="1:6">
      <c r="A323" s="163"/>
      <c r="B323" s="1031" t="s">
        <v>1533</v>
      </c>
      <c r="C323"/>
      <c r="D323"/>
      <c r="E323"/>
      <c r="F323" s="1040"/>
    </row>
    <row r="324" spans="1:6">
      <c r="A324" s="163"/>
      <c r="B324" s="1031"/>
      <c r="C324"/>
      <c r="D324"/>
      <c r="E324"/>
      <c r="F324" s="1040"/>
    </row>
    <row r="325" spans="1:6">
      <c r="A325" s="163" t="s">
        <v>1788</v>
      </c>
      <c r="B325" s="1031" t="s">
        <v>1785</v>
      </c>
      <c r="C325"/>
      <c r="D325"/>
      <c r="E325"/>
      <c r="F325" s="1040"/>
    </row>
    <row r="326" spans="1:6">
      <c r="A326" s="163"/>
      <c r="B326" s="1031"/>
      <c r="C326" s="1041" t="s">
        <v>106</v>
      </c>
      <c r="D326" s="1042">
        <v>1</v>
      </c>
      <c r="E326" s="1070"/>
      <c r="F326" s="1040">
        <f t="shared" si="4"/>
        <v>0</v>
      </c>
    </row>
    <row r="327" spans="1:6">
      <c r="A327" s="163"/>
      <c r="B327" s="1031"/>
      <c r="C327"/>
      <c r="D327"/>
      <c r="E327"/>
      <c r="F327" s="1040"/>
    </row>
    <row r="328" spans="1:6">
      <c r="A328" s="163" t="s">
        <v>1789</v>
      </c>
      <c r="B328" s="1031" t="s">
        <v>1787</v>
      </c>
      <c r="C328"/>
      <c r="D328"/>
      <c r="E328"/>
      <c r="F328" s="1040"/>
    </row>
    <row r="329" spans="1:6">
      <c r="A329" s="163"/>
      <c r="B329" s="1031"/>
      <c r="C329" s="1041" t="s">
        <v>106</v>
      </c>
      <c r="D329" s="1042">
        <v>1</v>
      </c>
      <c r="E329" s="1070"/>
      <c r="F329" s="1040">
        <f t="shared" si="4"/>
        <v>0</v>
      </c>
    </row>
    <row r="330" spans="1:6">
      <c r="A330" s="163"/>
      <c r="B330" s="1031"/>
      <c r="C330"/>
      <c r="D330"/>
      <c r="E330"/>
      <c r="F330" s="1040"/>
    </row>
    <row r="331" spans="1:6" ht="38.25">
      <c r="A331" s="163" t="s">
        <v>94</v>
      </c>
      <c r="B331" s="1031" t="s">
        <v>1534</v>
      </c>
      <c r="C331"/>
      <c r="D331"/>
      <c r="E331"/>
      <c r="F331" s="1040"/>
    </row>
    <row r="332" spans="1:6">
      <c r="A332" s="163"/>
      <c r="B332" s="1031"/>
      <c r="C332"/>
      <c r="D332"/>
      <c r="E332"/>
      <c r="F332" s="1040"/>
    </row>
    <row r="333" spans="1:6">
      <c r="A333" s="163" t="s">
        <v>1790</v>
      </c>
      <c r="B333" s="1031" t="s">
        <v>1791</v>
      </c>
      <c r="C333"/>
      <c r="D333"/>
      <c r="E333"/>
      <c r="F333" s="1040"/>
    </row>
    <row r="334" spans="1:6">
      <c r="A334" s="163"/>
      <c r="B334" s="1031"/>
      <c r="C334" s="1041" t="s">
        <v>76</v>
      </c>
      <c r="D334" s="1042">
        <v>55</v>
      </c>
      <c r="E334" s="1070"/>
      <c r="F334" s="1040">
        <f t="shared" si="4"/>
        <v>0</v>
      </c>
    </row>
    <row r="335" spans="1:6">
      <c r="A335" s="163"/>
      <c r="B335" s="1031"/>
      <c r="C335"/>
      <c r="D335"/>
      <c r="E335"/>
      <c r="F335" s="1040"/>
    </row>
    <row r="336" spans="1:6">
      <c r="A336" s="163" t="s">
        <v>1792</v>
      </c>
      <c r="B336" s="1031" t="s">
        <v>1793</v>
      </c>
      <c r="C336"/>
      <c r="D336"/>
      <c r="E336"/>
      <c r="F336" s="1040"/>
    </row>
    <row r="337" spans="1:6">
      <c r="A337" s="163"/>
      <c r="B337" s="1031"/>
      <c r="C337" s="1041" t="s">
        <v>76</v>
      </c>
      <c r="D337" s="1042">
        <v>165</v>
      </c>
      <c r="E337" s="1070"/>
      <c r="F337" s="1040">
        <f t="shared" si="4"/>
        <v>0</v>
      </c>
    </row>
    <row r="338" spans="1:6">
      <c r="A338" s="163"/>
      <c r="B338" s="1031"/>
      <c r="C338"/>
      <c r="D338"/>
      <c r="E338"/>
      <c r="F338" s="1040"/>
    </row>
    <row r="339" spans="1:6" ht="25.5">
      <c r="A339" s="163" t="s">
        <v>490</v>
      </c>
      <c r="B339" s="1031" t="s">
        <v>1920</v>
      </c>
      <c r="C339"/>
      <c r="D339"/>
      <c r="E339"/>
      <c r="F339" s="1040"/>
    </row>
    <row r="340" spans="1:6" ht="25.5">
      <c r="A340" s="163"/>
      <c r="B340" s="1031" t="s">
        <v>1535</v>
      </c>
      <c r="C340"/>
      <c r="D340"/>
      <c r="E340"/>
      <c r="F340" s="1040"/>
    </row>
    <row r="341" spans="1:6" ht="25.5">
      <c r="A341" s="163"/>
      <c r="B341" s="1031" t="s">
        <v>1536</v>
      </c>
      <c r="C341"/>
      <c r="D341"/>
      <c r="E341"/>
      <c r="F341" s="1040"/>
    </row>
    <row r="342" spans="1:6">
      <c r="A342" s="163"/>
      <c r="B342" s="1031"/>
      <c r="C342"/>
      <c r="D342"/>
      <c r="E342"/>
      <c r="F342" s="1040"/>
    </row>
    <row r="343" spans="1:6">
      <c r="A343" s="163" t="s">
        <v>1794</v>
      </c>
      <c r="B343" s="1031" t="s">
        <v>1795</v>
      </c>
      <c r="C343"/>
      <c r="D343"/>
      <c r="E343"/>
      <c r="F343" s="1040"/>
    </row>
    <row r="344" spans="1:6">
      <c r="A344" s="163"/>
      <c r="B344" s="1031"/>
      <c r="C344" s="1041" t="s">
        <v>76</v>
      </c>
      <c r="D344" s="1042">
        <v>2</v>
      </c>
      <c r="E344" s="1070"/>
      <c r="F344" s="1040">
        <f t="shared" si="4"/>
        <v>0</v>
      </c>
    </row>
    <row r="345" spans="1:6">
      <c r="A345" s="163"/>
      <c r="B345" s="1031"/>
      <c r="C345"/>
      <c r="D345"/>
      <c r="E345"/>
      <c r="F345" s="1040"/>
    </row>
    <row r="346" spans="1:6">
      <c r="A346" s="163" t="s">
        <v>1796</v>
      </c>
      <c r="B346" s="1031" t="s">
        <v>1797</v>
      </c>
      <c r="C346"/>
      <c r="D346"/>
      <c r="E346"/>
      <c r="F346" s="1040"/>
    </row>
    <row r="347" spans="1:6">
      <c r="A347" s="163"/>
      <c r="B347" s="1031"/>
      <c r="C347" s="1041" t="s">
        <v>76</v>
      </c>
      <c r="D347" s="1042">
        <v>2</v>
      </c>
      <c r="E347" s="1070"/>
      <c r="F347" s="1040">
        <f t="shared" si="4"/>
        <v>0</v>
      </c>
    </row>
    <row r="348" spans="1:6">
      <c r="A348" s="163"/>
      <c r="B348" s="1031"/>
      <c r="C348"/>
      <c r="D348"/>
      <c r="E348"/>
      <c r="F348" s="1040"/>
    </row>
    <row r="349" spans="1:6">
      <c r="A349" s="163" t="s">
        <v>1798</v>
      </c>
      <c r="B349" s="1031" t="s">
        <v>1799</v>
      </c>
      <c r="C349"/>
      <c r="D349"/>
      <c r="E349"/>
      <c r="F349" s="1040"/>
    </row>
    <row r="350" spans="1:6">
      <c r="A350" s="163"/>
      <c r="B350" s="1031"/>
      <c r="C350" s="1041" t="s">
        <v>76</v>
      </c>
      <c r="D350" s="1042">
        <v>2</v>
      </c>
      <c r="E350" s="1070"/>
      <c r="F350" s="1040">
        <f t="shared" si="4"/>
        <v>0</v>
      </c>
    </row>
    <row r="351" spans="1:6">
      <c r="A351" s="163"/>
      <c r="B351" s="1031"/>
      <c r="C351"/>
      <c r="D351"/>
      <c r="E351"/>
      <c r="F351" s="1040"/>
    </row>
    <row r="352" spans="1:6" ht="25.5">
      <c r="A352" s="163" t="s">
        <v>491</v>
      </c>
      <c r="B352" s="1031" t="s">
        <v>1800</v>
      </c>
      <c r="C352"/>
      <c r="D352"/>
      <c r="E352"/>
      <c r="F352" s="1040"/>
    </row>
    <row r="353" spans="1:6">
      <c r="A353" s="163"/>
      <c r="B353" s="1031"/>
      <c r="C353"/>
      <c r="D353"/>
      <c r="E353"/>
      <c r="F353" s="1040"/>
    </row>
    <row r="354" spans="1:6">
      <c r="A354" s="163" t="s">
        <v>1801</v>
      </c>
      <c r="B354" s="1031" t="s">
        <v>1795</v>
      </c>
      <c r="C354"/>
      <c r="D354"/>
      <c r="E354"/>
      <c r="F354" s="1040"/>
    </row>
    <row r="355" spans="1:6">
      <c r="A355" s="163"/>
      <c r="B355" s="1031"/>
      <c r="C355" s="1041" t="s">
        <v>76</v>
      </c>
      <c r="D355" s="1042">
        <v>2</v>
      </c>
      <c r="E355" s="1070"/>
      <c r="F355" s="1040">
        <f t="shared" si="4"/>
        <v>0</v>
      </c>
    </row>
    <row r="356" spans="1:6">
      <c r="A356" s="163"/>
      <c r="B356" s="1031"/>
      <c r="C356"/>
      <c r="D356"/>
      <c r="E356"/>
      <c r="F356" s="1040"/>
    </row>
    <row r="357" spans="1:6">
      <c r="A357" s="163" t="s">
        <v>1802</v>
      </c>
      <c r="B357" s="1031" t="s">
        <v>1797</v>
      </c>
      <c r="C357"/>
      <c r="D357"/>
      <c r="E357"/>
      <c r="F357" s="1040"/>
    </row>
    <row r="358" spans="1:6">
      <c r="A358" s="163"/>
      <c r="B358" s="1031"/>
      <c r="C358" s="1041" t="s">
        <v>76</v>
      </c>
      <c r="D358" s="1042">
        <v>2</v>
      </c>
      <c r="E358" s="1070"/>
      <c r="F358" s="1040">
        <f t="shared" si="4"/>
        <v>0</v>
      </c>
    </row>
    <row r="359" spans="1:6">
      <c r="A359" s="163"/>
      <c r="B359" s="1031"/>
      <c r="C359"/>
      <c r="D359"/>
      <c r="E359"/>
      <c r="F359" s="1040"/>
    </row>
    <row r="360" spans="1:6">
      <c r="A360" s="163" t="s">
        <v>1803</v>
      </c>
      <c r="B360" s="1031" t="s">
        <v>1799</v>
      </c>
      <c r="C360"/>
      <c r="D360"/>
      <c r="E360"/>
      <c r="F360" s="1040"/>
    </row>
    <row r="361" spans="1:6">
      <c r="A361" s="163"/>
      <c r="B361" s="1031"/>
      <c r="C361" s="1041" t="s">
        <v>76</v>
      </c>
      <c r="D361" s="1042">
        <v>2</v>
      </c>
      <c r="E361" s="1070"/>
      <c r="F361" s="1040">
        <f t="shared" si="4"/>
        <v>0</v>
      </c>
    </row>
    <row r="362" spans="1:6">
      <c r="A362" s="163"/>
      <c r="B362" s="158"/>
      <c r="C362"/>
      <c r="D362"/>
      <c r="E362"/>
      <c r="F362" s="1040"/>
    </row>
    <row r="363" spans="1:6" ht="25.5">
      <c r="A363" s="163" t="s">
        <v>492</v>
      </c>
      <c r="B363" s="1031" t="s">
        <v>1537</v>
      </c>
      <c r="C363"/>
      <c r="D363"/>
      <c r="E363"/>
      <c r="F363" s="1040"/>
    </row>
    <row r="364" spans="1:6">
      <c r="A364" s="163"/>
      <c r="B364" s="1031"/>
      <c r="C364" s="1041" t="s">
        <v>106</v>
      </c>
      <c r="D364" s="1042">
        <v>2</v>
      </c>
      <c r="E364" s="1070"/>
      <c r="F364" s="1040">
        <f t="shared" ref="F364:F371" si="5">D364*E364</f>
        <v>0</v>
      </c>
    </row>
    <row r="365" spans="1:6">
      <c r="A365" s="163"/>
      <c r="B365" s="1031"/>
      <c r="C365"/>
      <c r="D365"/>
      <c r="E365"/>
      <c r="F365" s="1040"/>
    </row>
    <row r="366" spans="1:6">
      <c r="A366" s="163"/>
      <c r="B366" s="1031"/>
      <c r="C366"/>
      <c r="D366"/>
      <c r="E366"/>
      <c r="F366" s="1040"/>
    </row>
    <row r="367" spans="1:6">
      <c r="A367" s="163"/>
      <c r="B367" s="1031"/>
      <c r="C367"/>
      <c r="D367"/>
      <c r="E367"/>
      <c r="F367" s="1040"/>
    </row>
    <row r="368" spans="1:6" ht="38.25">
      <c r="A368" s="163" t="s">
        <v>493</v>
      </c>
      <c r="B368" s="1031" t="s">
        <v>1538</v>
      </c>
      <c r="C368"/>
      <c r="D368"/>
      <c r="E368"/>
      <c r="F368" s="1040"/>
    </row>
    <row r="369" spans="1:6" ht="25.5">
      <c r="A369" s="163"/>
      <c r="B369" s="121" t="s">
        <v>1804</v>
      </c>
      <c r="C369"/>
      <c r="D369"/>
      <c r="E369"/>
      <c r="F369" s="1040"/>
    </row>
    <row r="370" spans="1:6" ht="25.5">
      <c r="A370" s="163"/>
      <c r="B370" s="1031" t="s">
        <v>1805</v>
      </c>
      <c r="C370"/>
      <c r="D370"/>
      <c r="E370"/>
      <c r="F370" s="1040"/>
    </row>
    <row r="371" spans="1:6">
      <c r="A371" s="163"/>
      <c r="B371" s="1031"/>
      <c r="C371" s="1041" t="s">
        <v>792</v>
      </c>
      <c r="D371" s="1042">
        <v>1</v>
      </c>
      <c r="E371" s="1070"/>
      <c r="F371" s="1040">
        <f t="shared" si="5"/>
        <v>0</v>
      </c>
    </row>
    <row r="372" spans="1:6">
      <c r="B372" s="702"/>
      <c r="E372" s="688"/>
      <c r="F372" s="920"/>
    </row>
    <row r="373" spans="1:6">
      <c r="A373" s="163" t="s">
        <v>494</v>
      </c>
      <c r="B373" s="1031" t="s">
        <v>1540</v>
      </c>
      <c r="C373"/>
      <c r="D373"/>
      <c r="E373"/>
      <c r="F373"/>
    </row>
    <row r="374" spans="1:6">
      <c r="A374" s="163"/>
      <c r="B374" s="1031" t="s">
        <v>1541</v>
      </c>
      <c r="C374"/>
      <c r="D374"/>
      <c r="E374"/>
      <c r="F374"/>
    </row>
    <row r="375" spans="1:6" ht="38.25">
      <c r="A375" s="163"/>
      <c r="B375" s="1031" t="s">
        <v>1542</v>
      </c>
      <c r="C375"/>
      <c r="D375"/>
      <c r="E375"/>
      <c r="F375"/>
    </row>
    <row r="376" spans="1:6">
      <c r="A376" s="163"/>
      <c r="B376" s="1031"/>
      <c r="C376" s="1041" t="s">
        <v>792</v>
      </c>
      <c r="D376" s="1042">
        <v>1</v>
      </c>
      <c r="E376" s="1070"/>
      <c r="F376" s="1040">
        <f>D376*E376</f>
        <v>0</v>
      </c>
    </row>
    <row r="377" spans="1:6">
      <c r="A377" s="163"/>
      <c r="B377" s="1031"/>
      <c r="C377"/>
      <c r="D377"/>
      <c r="E377"/>
      <c r="F377" s="1040"/>
    </row>
    <row r="378" spans="1:6">
      <c r="A378" s="163" t="s">
        <v>497</v>
      </c>
      <c r="B378" s="1050" t="s">
        <v>1543</v>
      </c>
      <c r="C378"/>
      <c r="D378"/>
      <c r="E378"/>
      <c r="F378" s="1040"/>
    </row>
    <row r="379" spans="1:6">
      <c r="A379" s="163"/>
      <c r="B379" s="1031" t="s">
        <v>1544</v>
      </c>
      <c r="C379"/>
      <c r="D379"/>
      <c r="E379"/>
      <c r="F379" s="1040"/>
    </row>
    <row r="380" spans="1:6">
      <c r="A380" s="163"/>
      <c r="B380" s="1031" t="s">
        <v>1545</v>
      </c>
      <c r="C380"/>
      <c r="D380"/>
      <c r="E380"/>
      <c r="F380" s="1040"/>
    </row>
    <row r="381" spans="1:6">
      <c r="A381" s="163"/>
      <c r="B381" s="1031"/>
      <c r="C381" s="1041" t="s">
        <v>792</v>
      </c>
      <c r="D381" s="1042">
        <v>1</v>
      </c>
      <c r="E381" s="1070"/>
      <c r="F381" s="1040">
        <f t="shared" ref="F381:F389" si="6">D381*E381</f>
        <v>0</v>
      </c>
    </row>
    <row r="382" spans="1:6">
      <c r="A382" s="163"/>
      <c r="B382" s="1031"/>
      <c r="C382"/>
      <c r="D382"/>
      <c r="E382"/>
      <c r="F382" s="1040"/>
    </row>
    <row r="383" spans="1:6" ht="25.5">
      <c r="A383" s="163" t="s">
        <v>495</v>
      </c>
      <c r="B383" s="1031" t="s">
        <v>1546</v>
      </c>
      <c r="C383"/>
      <c r="D383"/>
      <c r="E383"/>
      <c r="F383" s="1040"/>
    </row>
    <row r="384" spans="1:6">
      <c r="A384" s="163"/>
      <c r="B384" s="1031" t="s">
        <v>1547</v>
      </c>
      <c r="C384"/>
      <c r="D384"/>
      <c r="E384"/>
      <c r="F384" s="1040"/>
    </row>
    <row r="385" spans="1:6" ht="25.5">
      <c r="A385" s="163"/>
      <c r="B385" s="1031" t="s">
        <v>1548</v>
      </c>
      <c r="C385"/>
      <c r="D385"/>
      <c r="E385"/>
      <c r="F385" s="1040"/>
    </row>
    <row r="386" spans="1:6">
      <c r="A386" s="163"/>
      <c r="B386" s="1031" t="s">
        <v>1549</v>
      </c>
      <c r="C386"/>
      <c r="D386"/>
      <c r="E386"/>
      <c r="F386" s="1040"/>
    </row>
    <row r="387" spans="1:6" ht="25.5">
      <c r="A387" s="163"/>
      <c r="B387" s="1031" t="s">
        <v>1550</v>
      </c>
      <c r="C387"/>
      <c r="D387"/>
      <c r="E387"/>
      <c r="F387" s="1040"/>
    </row>
    <row r="388" spans="1:6">
      <c r="A388" s="163"/>
      <c r="B388" s="1031" t="s">
        <v>1551</v>
      </c>
      <c r="C388"/>
      <c r="D388"/>
      <c r="E388"/>
      <c r="F388" s="1040"/>
    </row>
    <row r="389" spans="1:6">
      <c r="A389" s="163"/>
      <c r="B389" s="1031"/>
      <c r="C389" s="1041" t="s">
        <v>792</v>
      </c>
      <c r="D389" s="1042">
        <v>1</v>
      </c>
      <c r="E389" s="1070"/>
      <c r="F389" s="1040">
        <f t="shared" si="6"/>
        <v>0</v>
      </c>
    </row>
    <row r="390" spans="1:6" ht="15.75" thickBot="1">
      <c r="A390" s="163"/>
      <c r="B390" s="1031"/>
      <c r="C390" s="1043"/>
      <c r="D390" s="1046"/>
      <c r="E390" s="1045"/>
      <c r="F390"/>
    </row>
    <row r="391" spans="1:6" ht="15.75" thickBot="1">
      <c r="A391" s="1276" t="s">
        <v>1806</v>
      </c>
      <c r="B391" s="1277"/>
      <c r="C391" s="1277"/>
      <c r="D391" s="1277"/>
      <c r="E391" s="1277"/>
      <c r="F391" s="1066">
        <f>SUM(F286:F389)</f>
        <v>0</v>
      </c>
    </row>
    <row r="392" spans="1:6">
      <c r="B392" s="702"/>
      <c r="C392" s="698"/>
      <c r="D392" s="703"/>
      <c r="E392" s="688"/>
      <c r="F392" s="920"/>
    </row>
    <row r="393" spans="1:6" ht="15.75" thickBot="1">
      <c r="A393"/>
      <c r="B393"/>
      <c r="C393"/>
      <c r="D393"/>
      <c r="E393"/>
      <c r="F393"/>
    </row>
    <row r="394" spans="1:6" ht="15.75" thickBot="1">
      <c r="A394" s="1268" t="s">
        <v>1807</v>
      </c>
      <c r="B394" s="1269"/>
      <c r="C394" s="1269"/>
      <c r="D394" s="1269"/>
      <c r="E394" s="1269"/>
      <c r="F394" s="1270"/>
    </row>
    <row r="395" spans="1:6">
      <c r="B395" s="702"/>
      <c r="C395" s="698"/>
      <c r="D395" s="703"/>
      <c r="E395" s="688"/>
      <c r="F395" s="920"/>
    </row>
    <row r="396" spans="1:6" ht="25.5">
      <c r="A396" s="163" t="s">
        <v>102</v>
      </c>
      <c r="B396" s="1031" t="s">
        <v>1552</v>
      </c>
      <c r="C396"/>
      <c r="D396"/>
      <c r="E396"/>
      <c r="F396"/>
    </row>
    <row r="397" spans="1:6">
      <c r="B397" s="704"/>
      <c r="C397" s="698"/>
      <c r="D397" s="703"/>
      <c r="E397" s="688"/>
      <c r="F397" s="920"/>
    </row>
    <row r="398" spans="1:6" ht="63.75">
      <c r="A398" s="163" t="s">
        <v>1808</v>
      </c>
      <c r="B398" s="1031" t="s">
        <v>1553</v>
      </c>
      <c r="C398" s="1043"/>
      <c r="D398" s="1046"/>
      <c r="E398" s="1045"/>
      <c r="F398"/>
    </row>
    <row r="399" spans="1:6" ht="38.25">
      <c r="A399" s="163"/>
      <c r="B399" s="1031" t="s">
        <v>1554</v>
      </c>
      <c r="C399"/>
      <c r="D399"/>
      <c r="E399"/>
      <c r="F399"/>
    </row>
    <row r="400" spans="1:6">
      <c r="A400" s="163"/>
      <c r="B400" s="1031" t="s">
        <v>1555</v>
      </c>
      <c r="C400"/>
      <c r="D400"/>
      <c r="E400"/>
      <c r="F400"/>
    </row>
    <row r="401" spans="1:6">
      <c r="A401" s="163"/>
      <c r="B401" s="1052" t="s">
        <v>1556</v>
      </c>
      <c r="C401" s="1043"/>
      <c r="D401" s="1046"/>
      <c r="E401" s="1045"/>
      <c r="F401"/>
    </row>
    <row r="402" spans="1:6">
      <c r="A402"/>
      <c r="B402" s="1052" t="s">
        <v>1557</v>
      </c>
      <c r="C402"/>
      <c r="D402"/>
      <c r="E402"/>
      <c r="F402"/>
    </row>
    <row r="403" spans="1:6">
      <c r="A403" s="163"/>
      <c r="B403" s="1052" t="s">
        <v>1558</v>
      </c>
      <c r="C403"/>
      <c r="D403"/>
      <c r="E403"/>
      <c r="F403"/>
    </row>
    <row r="404" spans="1:6">
      <c r="A404" s="163"/>
      <c r="B404" s="1052" t="s">
        <v>1559</v>
      </c>
      <c r="C404"/>
      <c r="D404"/>
      <c r="E404"/>
      <c r="F404"/>
    </row>
    <row r="405" spans="1:6">
      <c r="A405" s="163"/>
      <c r="B405" s="1052" t="s">
        <v>1560</v>
      </c>
      <c r="C405" s="1043"/>
      <c r="D405" s="1046"/>
      <c r="E405" s="1045"/>
      <c r="F405"/>
    </row>
    <row r="406" spans="1:6">
      <c r="A406"/>
      <c r="B406" s="1053" t="s">
        <v>1561</v>
      </c>
      <c r="C406"/>
      <c r="D406"/>
      <c r="E406"/>
      <c r="F406"/>
    </row>
    <row r="407" spans="1:6">
      <c r="A407" s="163"/>
      <c r="B407" s="1053" t="s">
        <v>1562</v>
      </c>
      <c r="C407"/>
      <c r="D407"/>
      <c r="E407"/>
      <c r="F407"/>
    </row>
    <row r="408" spans="1:6">
      <c r="A408" s="163"/>
      <c r="B408" s="1052" t="s">
        <v>1563</v>
      </c>
      <c r="C408"/>
      <c r="D408"/>
      <c r="E408"/>
      <c r="F408"/>
    </row>
    <row r="409" spans="1:6">
      <c r="A409" s="163"/>
      <c r="B409" s="1053" t="s">
        <v>1564</v>
      </c>
      <c r="C409" s="1043"/>
      <c r="D409" s="1046"/>
      <c r="E409" s="1045"/>
      <c r="F409"/>
    </row>
    <row r="410" spans="1:6">
      <c r="A410"/>
      <c r="B410" s="1053" t="s">
        <v>1565</v>
      </c>
      <c r="C410"/>
      <c r="D410"/>
      <c r="E410"/>
      <c r="F410"/>
    </row>
    <row r="411" spans="1:6">
      <c r="A411"/>
      <c r="B411" s="1053" t="s">
        <v>1566</v>
      </c>
      <c r="C411"/>
      <c r="D411"/>
      <c r="E411"/>
      <c r="F411"/>
    </row>
    <row r="412" spans="1:6">
      <c r="A412"/>
      <c r="B412" s="1053" t="s">
        <v>1567</v>
      </c>
      <c r="C412"/>
      <c r="D412"/>
      <c r="E412"/>
      <c r="F412"/>
    </row>
    <row r="413" spans="1:6">
      <c r="A413"/>
      <c r="B413" s="1054" t="s">
        <v>1568</v>
      </c>
      <c r="C413"/>
      <c r="D413"/>
      <c r="E413"/>
      <c r="F413"/>
    </row>
    <row r="414" spans="1:6" ht="15.75">
      <c r="A414"/>
      <c r="B414" s="1052" t="s">
        <v>1569</v>
      </c>
      <c r="C414"/>
      <c r="D414"/>
      <c r="E414"/>
      <c r="F414"/>
    </row>
    <row r="415" spans="1:6">
      <c r="A415"/>
      <c r="B415" s="1052" t="s">
        <v>1570</v>
      </c>
      <c r="C415"/>
      <c r="D415"/>
      <c r="E415"/>
      <c r="F415"/>
    </row>
    <row r="416" spans="1:6">
      <c r="A416"/>
      <c r="B416" s="1055" t="s">
        <v>1571</v>
      </c>
      <c r="C416"/>
      <c r="D416"/>
      <c r="E416"/>
      <c r="F416"/>
    </row>
    <row r="417" spans="1:6">
      <c r="A417"/>
      <c r="B417" s="1052" t="s">
        <v>1572</v>
      </c>
      <c r="C417"/>
      <c r="D417"/>
      <c r="E417"/>
      <c r="F417"/>
    </row>
    <row r="418" spans="1:6">
      <c r="A418"/>
      <c r="B418" s="1037" t="s">
        <v>1573</v>
      </c>
      <c r="C418"/>
      <c r="D418"/>
      <c r="E418"/>
      <c r="F418"/>
    </row>
    <row r="419" spans="1:6">
      <c r="A419"/>
      <c r="B419" s="1037" t="s">
        <v>1574</v>
      </c>
      <c r="C419"/>
      <c r="D419"/>
      <c r="E419"/>
      <c r="F419"/>
    </row>
    <row r="420" spans="1:6">
      <c r="A420"/>
      <c r="B420" s="1037" t="s">
        <v>1575</v>
      </c>
      <c r="C420"/>
      <c r="D420"/>
      <c r="E420"/>
      <c r="F420"/>
    </row>
    <row r="421" spans="1:6" ht="25.5">
      <c r="A421"/>
      <c r="B421" s="1037" t="s">
        <v>1576</v>
      </c>
      <c r="C421"/>
      <c r="D421"/>
      <c r="E421"/>
      <c r="F421"/>
    </row>
    <row r="422" spans="1:6">
      <c r="A422" s="163"/>
      <c r="B422"/>
      <c r="C422" s="698"/>
      <c r="D422" s="703"/>
      <c r="E422" s="688"/>
      <c r="F422" s="920"/>
    </row>
    <row r="423" spans="1:6" ht="51">
      <c r="A423" s="163" t="s">
        <v>1809</v>
      </c>
      <c r="B423" s="1052" t="s">
        <v>1577</v>
      </c>
      <c r="C423" s="698"/>
      <c r="D423" s="703"/>
      <c r="E423" s="688"/>
      <c r="F423" s="920"/>
    </row>
    <row r="424" spans="1:6" ht="25.5">
      <c r="A424" s="163"/>
      <c r="B424" s="1031" t="s">
        <v>1578</v>
      </c>
      <c r="C424" s="698"/>
      <c r="D424" s="703"/>
      <c r="E424" s="688"/>
      <c r="F424" s="920"/>
    </row>
    <row r="425" spans="1:6">
      <c r="A425" s="163"/>
      <c r="B425" s="1031" t="s">
        <v>1579</v>
      </c>
      <c r="C425" s="698"/>
      <c r="D425" s="703"/>
      <c r="E425" s="688"/>
      <c r="F425" s="920"/>
    </row>
    <row r="426" spans="1:6">
      <c r="A426" s="163"/>
      <c r="B426" s="1052" t="s">
        <v>1580</v>
      </c>
      <c r="C426" s="698"/>
      <c r="D426" s="703"/>
      <c r="E426" s="688"/>
      <c r="F426" s="920"/>
    </row>
    <row r="427" spans="1:6">
      <c r="A427" s="163"/>
      <c r="B427" s="1052" t="s">
        <v>1581</v>
      </c>
      <c r="C427" s="698"/>
      <c r="D427" s="699"/>
      <c r="E427" s="688"/>
      <c r="F427" s="920"/>
    </row>
    <row r="428" spans="1:6">
      <c r="A428" s="163"/>
      <c r="B428" s="1037" t="s">
        <v>1582</v>
      </c>
      <c r="C428" s="698"/>
      <c r="D428" s="703"/>
      <c r="E428" s="688"/>
      <c r="F428" s="920"/>
    </row>
    <row r="429" spans="1:6">
      <c r="A429" s="163"/>
      <c r="B429" s="1037" t="s">
        <v>1583</v>
      </c>
      <c r="C429" s="698"/>
      <c r="D429" s="699"/>
      <c r="E429" s="688"/>
      <c r="F429" s="920"/>
    </row>
    <row r="430" spans="1:6" ht="17.25">
      <c r="A430" s="163"/>
      <c r="B430" s="1037" t="s">
        <v>1646</v>
      </c>
      <c r="E430" s="688"/>
      <c r="F430" s="920"/>
    </row>
    <row r="431" spans="1:6" ht="17.25">
      <c r="A431" s="163"/>
      <c r="B431" s="1037" t="s">
        <v>1645</v>
      </c>
      <c r="C431" s="691"/>
      <c r="D431" s="692"/>
      <c r="E431" s="688"/>
      <c r="F431" s="920"/>
    </row>
    <row r="432" spans="1:6">
      <c r="A432" s="163"/>
      <c r="B432" s="1052" t="s">
        <v>1560</v>
      </c>
      <c r="C432" s="691"/>
      <c r="D432" s="692"/>
      <c r="E432" s="688"/>
      <c r="F432" s="920"/>
    </row>
    <row r="433" spans="1:6">
      <c r="A433" s="163"/>
      <c r="B433" s="1053" t="s">
        <v>1584</v>
      </c>
      <c r="C433" s="691"/>
      <c r="D433" s="692"/>
      <c r="E433" s="688"/>
      <c r="F433" s="920"/>
    </row>
    <row r="434" spans="1:6">
      <c r="A434" s="163"/>
      <c r="B434" s="1053" t="s">
        <v>1585</v>
      </c>
      <c r="C434"/>
      <c r="D434"/>
      <c r="E434"/>
      <c r="F434"/>
    </row>
    <row r="435" spans="1:6">
      <c r="A435" s="163"/>
      <c r="B435" s="1052" t="s">
        <v>1563</v>
      </c>
      <c r="C435"/>
      <c r="D435"/>
      <c r="E435"/>
      <c r="F435"/>
    </row>
    <row r="436" spans="1:6">
      <c r="A436" s="163"/>
      <c r="B436" s="1053" t="s">
        <v>1586</v>
      </c>
      <c r="C436"/>
      <c r="D436"/>
      <c r="E436"/>
      <c r="F436"/>
    </row>
    <row r="437" spans="1:6">
      <c r="A437" s="163"/>
      <c r="B437" s="1053" t="s">
        <v>1587</v>
      </c>
      <c r="C437"/>
      <c r="D437"/>
      <c r="E437"/>
      <c r="F437"/>
    </row>
    <row r="438" spans="1:6">
      <c r="A438" s="163"/>
      <c r="B438" s="1037" t="s">
        <v>1588</v>
      </c>
      <c r="C438"/>
      <c r="D438"/>
      <c r="E438"/>
      <c r="F438"/>
    </row>
    <row r="439" spans="1:6">
      <c r="A439" s="163"/>
      <c r="B439" s="1053" t="s">
        <v>1589</v>
      </c>
      <c r="C439"/>
      <c r="D439"/>
      <c r="E439"/>
      <c r="F439"/>
    </row>
    <row r="440" spans="1:6" ht="25.5">
      <c r="A440" s="163"/>
      <c r="B440" s="1037" t="s">
        <v>1576</v>
      </c>
      <c r="C440"/>
      <c r="D440"/>
      <c r="E440"/>
      <c r="F440"/>
    </row>
    <row r="441" spans="1:6" ht="63.75">
      <c r="A441" s="163"/>
      <c r="B441" s="1037" t="s">
        <v>1590</v>
      </c>
      <c r="C441"/>
      <c r="D441"/>
      <c r="E441"/>
      <c r="F441"/>
    </row>
    <row r="442" spans="1:6">
      <c r="A442" s="163"/>
      <c r="B442" s="1031"/>
      <c r="C442" s="1041" t="s">
        <v>792</v>
      </c>
      <c r="D442" s="1042">
        <v>1</v>
      </c>
      <c r="E442" s="1070"/>
      <c r="F442" s="1040">
        <f>D442*E442</f>
        <v>0</v>
      </c>
    </row>
    <row r="443" spans="1:6">
      <c r="A443" s="163"/>
      <c r="B443" s="1031"/>
      <c r="C443"/>
      <c r="D443"/>
      <c r="E443"/>
      <c r="F443"/>
    </row>
    <row r="444" spans="1:6" ht="38.25">
      <c r="A444" s="163" t="s">
        <v>508</v>
      </c>
      <c r="B444" s="1031" t="s">
        <v>1591</v>
      </c>
      <c r="C444"/>
      <c r="D444"/>
      <c r="E444"/>
      <c r="F444"/>
    </row>
    <row r="445" spans="1:6">
      <c r="A445" s="163"/>
      <c r="B445" s="1031"/>
      <c r="C445"/>
      <c r="D445"/>
      <c r="E445"/>
      <c r="F445"/>
    </row>
    <row r="446" spans="1:6" ht="63.75">
      <c r="A446" s="163" t="s">
        <v>1810</v>
      </c>
      <c r="B446" s="1031" t="s">
        <v>1553</v>
      </c>
      <c r="C446"/>
      <c r="D446"/>
      <c r="E446"/>
      <c r="F446"/>
    </row>
    <row r="447" spans="1:6" ht="30" customHeight="1">
      <c r="A447" s="163"/>
      <c r="B447" s="1031" t="s">
        <v>1554</v>
      </c>
      <c r="C447"/>
      <c r="D447"/>
      <c r="E447"/>
      <c r="F447"/>
    </row>
    <row r="448" spans="1:6">
      <c r="A448" s="163"/>
      <c r="B448"/>
      <c r="C448"/>
      <c r="D448"/>
      <c r="E448"/>
      <c r="F448"/>
    </row>
    <row r="449" spans="1:6">
      <c r="A449" s="163"/>
      <c r="B449" s="1031"/>
      <c r="C449"/>
      <c r="D449"/>
      <c r="E449"/>
      <c r="F449"/>
    </row>
    <row r="450" spans="1:6">
      <c r="A450" s="163"/>
      <c r="B450" s="1031"/>
      <c r="C450" s="698"/>
      <c r="D450" s="706"/>
      <c r="E450" s="688"/>
      <c r="F450" s="920"/>
    </row>
    <row r="451" spans="1:6">
      <c r="A451" s="163"/>
      <c r="B451" s="1031" t="s">
        <v>1555</v>
      </c>
      <c r="C451" s="698"/>
      <c r="D451" s="706"/>
      <c r="E451" s="688"/>
      <c r="F451" s="920"/>
    </row>
    <row r="452" spans="1:6">
      <c r="A452" s="163"/>
      <c r="B452" s="1052" t="s">
        <v>1592</v>
      </c>
      <c r="E452" s="688"/>
      <c r="F452" s="920"/>
    </row>
    <row r="453" spans="1:6">
      <c r="A453" s="163"/>
      <c r="B453" s="1052" t="s">
        <v>1593</v>
      </c>
      <c r="C453" s="708"/>
      <c r="D453" s="709"/>
      <c r="E453" s="688"/>
      <c r="F453" s="920"/>
    </row>
    <row r="454" spans="1:6">
      <c r="A454" s="163"/>
      <c r="B454" s="1052" t="s">
        <v>1594</v>
      </c>
      <c r="C454" s="708"/>
      <c r="D454" s="709"/>
      <c r="E454" s="688"/>
      <c r="F454" s="920"/>
    </row>
    <row r="455" spans="1:6">
      <c r="A455" s="163"/>
      <c r="B455" s="1052" t="s">
        <v>1595</v>
      </c>
      <c r="C455" s="707"/>
      <c r="D455" s="707"/>
      <c r="E455" s="688"/>
      <c r="F455" s="920"/>
    </row>
    <row r="456" spans="1:6">
      <c r="A456" s="163"/>
      <c r="B456" s="1052" t="s">
        <v>1560</v>
      </c>
      <c r="C456" s="698"/>
      <c r="D456" s="706"/>
      <c r="E456" s="688"/>
      <c r="F456" s="920"/>
    </row>
    <row r="457" spans="1:6">
      <c r="A457" s="163"/>
      <c r="B457" s="1053" t="s">
        <v>1561</v>
      </c>
      <c r="C457" s="687"/>
      <c r="D457" s="687"/>
      <c r="E457" s="688"/>
      <c r="F457" s="920"/>
    </row>
    <row r="458" spans="1:6">
      <c r="A458" s="163"/>
      <c r="B458" s="1053" t="s">
        <v>1596</v>
      </c>
      <c r="E458" s="688"/>
      <c r="F458" s="920"/>
    </row>
    <row r="459" spans="1:6">
      <c r="A459" s="163"/>
      <c r="B459" s="1052" t="s">
        <v>1563</v>
      </c>
      <c r="E459" s="688"/>
      <c r="F459" s="920"/>
    </row>
    <row r="460" spans="1:6">
      <c r="A460" s="163"/>
      <c r="B460" s="1053" t="s">
        <v>1597</v>
      </c>
      <c r="E460" s="688"/>
      <c r="F460" s="920"/>
    </row>
    <row r="461" spans="1:6">
      <c r="A461" s="163"/>
      <c r="B461" s="1053" t="s">
        <v>1598</v>
      </c>
      <c r="E461" s="688"/>
      <c r="F461" s="920"/>
    </row>
    <row r="462" spans="1:6">
      <c r="A462" s="163"/>
      <c r="B462" s="1051" t="s">
        <v>1599</v>
      </c>
      <c r="E462" s="688"/>
      <c r="F462" s="920"/>
    </row>
    <row r="463" spans="1:6">
      <c r="A463" s="163"/>
      <c r="B463" s="1053" t="s">
        <v>1600</v>
      </c>
      <c r="E463" s="688"/>
      <c r="F463" s="920"/>
    </row>
    <row r="464" spans="1:6">
      <c r="A464" s="163"/>
      <c r="B464" s="1053" t="s">
        <v>1601</v>
      </c>
      <c r="E464" s="688"/>
      <c r="F464" s="920"/>
    </row>
    <row r="465" spans="1:6">
      <c r="A465" s="163"/>
      <c r="B465" s="1053" t="s">
        <v>1566</v>
      </c>
      <c r="C465" s="691"/>
      <c r="D465" s="692"/>
      <c r="E465" s="688"/>
      <c r="F465" s="920"/>
    </row>
    <row r="466" spans="1:6">
      <c r="A466" s="163"/>
      <c r="B466" s="1053" t="s">
        <v>1567</v>
      </c>
      <c r="C466"/>
      <c r="D466"/>
      <c r="E466"/>
      <c r="F466"/>
    </row>
    <row r="467" spans="1:6">
      <c r="A467" s="163"/>
      <c r="B467" s="1054" t="s">
        <v>1568</v>
      </c>
      <c r="C467"/>
      <c r="D467"/>
      <c r="E467"/>
      <c r="F467"/>
    </row>
    <row r="468" spans="1:6" ht="15.75">
      <c r="A468" s="163"/>
      <c r="B468" s="1052" t="s">
        <v>1602</v>
      </c>
      <c r="C468"/>
      <c r="D468"/>
      <c r="E468"/>
      <c r="F468"/>
    </row>
    <row r="469" spans="1:6">
      <c r="A469" s="163"/>
      <c r="B469" s="1052" t="s">
        <v>1570</v>
      </c>
      <c r="C469"/>
      <c r="D469"/>
      <c r="E469"/>
      <c r="F469"/>
    </row>
    <row r="470" spans="1:6">
      <c r="A470" s="163"/>
      <c r="B470" s="1052" t="s">
        <v>1603</v>
      </c>
      <c r="C470"/>
      <c r="D470"/>
      <c r="E470"/>
      <c r="F470"/>
    </row>
    <row r="471" spans="1:6">
      <c r="A471" s="163"/>
      <c r="B471" s="1052" t="s">
        <v>1572</v>
      </c>
      <c r="C471"/>
      <c r="D471"/>
      <c r="E471"/>
      <c r="F471"/>
    </row>
    <row r="472" spans="1:6">
      <c r="A472" s="163"/>
      <c r="B472" s="1037" t="s">
        <v>1604</v>
      </c>
      <c r="C472"/>
      <c r="D472"/>
      <c r="E472"/>
      <c r="F472"/>
    </row>
    <row r="473" spans="1:6">
      <c r="A473" s="163"/>
      <c r="B473" s="1037" t="s">
        <v>1574</v>
      </c>
      <c r="C473"/>
      <c r="D473"/>
      <c r="E473"/>
      <c r="F473"/>
    </row>
    <row r="474" spans="1:6">
      <c r="A474" s="163"/>
      <c r="B474" s="1037" t="s">
        <v>1605</v>
      </c>
      <c r="C474"/>
      <c r="D474"/>
      <c r="E474"/>
      <c r="F474"/>
    </row>
    <row r="475" spans="1:6" ht="25.5">
      <c r="A475" s="163"/>
      <c r="B475" s="1037" t="s">
        <v>1606</v>
      </c>
      <c r="C475"/>
      <c r="D475"/>
      <c r="E475"/>
      <c r="F475"/>
    </row>
    <row r="476" spans="1:6">
      <c r="A476" s="163"/>
      <c r="B476" s="1071" t="s">
        <v>1811</v>
      </c>
      <c r="C476"/>
      <c r="D476"/>
      <c r="E476" s="234"/>
      <c r="F476" s="234"/>
    </row>
    <row r="477" spans="1:6">
      <c r="A477" s="163"/>
      <c r="B477" s="1031"/>
      <c r="C477"/>
      <c r="D477"/>
      <c r="E477"/>
      <c r="F477"/>
    </row>
    <row r="478" spans="1:6">
      <c r="A478" s="163"/>
      <c r="B478" s="1031"/>
      <c r="C478"/>
      <c r="D478"/>
      <c r="E478"/>
      <c r="F478"/>
    </row>
    <row r="479" spans="1:6" ht="51">
      <c r="A479" s="163" t="s">
        <v>1812</v>
      </c>
      <c r="B479" s="1031" t="s">
        <v>1577</v>
      </c>
      <c r="C479"/>
      <c r="D479"/>
      <c r="E479"/>
      <c r="F479"/>
    </row>
    <row r="480" spans="1:6" ht="25.5">
      <c r="A480" s="163"/>
      <c r="B480" s="1031" t="s">
        <v>1578</v>
      </c>
      <c r="C480"/>
      <c r="D480"/>
      <c r="E480"/>
      <c r="F480"/>
    </row>
    <row r="481" spans="1:6">
      <c r="A481" s="163"/>
      <c r="B481" s="1031" t="s">
        <v>1579</v>
      </c>
      <c r="C481"/>
      <c r="D481"/>
      <c r="E481"/>
      <c r="F481"/>
    </row>
    <row r="482" spans="1:6">
      <c r="A482" s="163"/>
      <c r="B482" s="1052" t="s">
        <v>1580</v>
      </c>
      <c r="C482" s="691"/>
      <c r="D482" s="692"/>
      <c r="E482" s="688"/>
      <c r="F482" s="920"/>
    </row>
    <row r="483" spans="1:6">
      <c r="A483" s="163"/>
      <c r="B483" s="1052" t="s">
        <v>1581</v>
      </c>
      <c r="C483" s="691"/>
      <c r="D483" s="692"/>
      <c r="E483" s="688"/>
      <c r="F483" s="920"/>
    </row>
    <row r="484" spans="1:6">
      <c r="A484" s="163"/>
      <c r="B484" s="1037" t="s">
        <v>1582</v>
      </c>
      <c r="C484" s="691"/>
      <c r="D484" s="692"/>
      <c r="E484" s="688"/>
      <c r="F484" s="920"/>
    </row>
    <row r="485" spans="1:6">
      <c r="A485" s="163"/>
      <c r="B485" s="1037" t="s">
        <v>1583</v>
      </c>
      <c r="C485" s="691"/>
      <c r="D485" s="692"/>
      <c r="E485" s="688"/>
      <c r="F485" s="920"/>
    </row>
    <row r="486" spans="1:6" ht="17.25">
      <c r="A486" s="163"/>
      <c r="B486" s="1037" t="s">
        <v>1646</v>
      </c>
      <c r="C486" s="691"/>
      <c r="D486" s="692"/>
      <c r="E486" s="688"/>
      <c r="F486" s="920"/>
    </row>
    <row r="487" spans="1:6" ht="17.25">
      <c r="A487" s="163"/>
      <c r="B487" s="1037" t="s">
        <v>1645</v>
      </c>
      <c r="C487" s="691"/>
      <c r="D487" s="692"/>
      <c r="E487" s="688"/>
      <c r="F487" s="920"/>
    </row>
    <row r="488" spans="1:6">
      <c r="A488" s="163"/>
      <c r="B488" s="1052" t="s">
        <v>1560</v>
      </c>
      <c r="C488" s="691"/>
      <c r="D488" s="692"/>
      <c r="E488" s="688"/>
      <c r="F488" s="920"/>
    </row>
    <row r="489" spans="1:6">
      <c r="A489" s="163"/>
      <c r="B489" s="1053" t="s">
        <v>1584</v>
      </c>
      <c r="C489" s="691"/>
      <c r="D489" s="705"/>
      <c r="E489" s="688"/>
      <c r="F489" s="920"/>
    </row>
    <row r="490" spans="1:6">
      <c r="A490" s="163"/>
      <c r="B490" s="1053" t="s">
        <v>1585</v>
      </c>
      <c r="E490" s="688"/>
      <c r="F490" s="920"/>
    </row>
    <row r="491" spans="1:6">
      <c r="A491" s="163"/>
      <c r="B491" s="1052" t="s">
        <v>1563</v>
      </c>
      <c r="C491" s="687"/>
      <c r="D491" s="687"/>
      <c r="E491" s="688"/>
      <c r="F491" s="920"/>
    </row>
    <row r="492" spans="1:6">
      <c r="A492" s="163"/>
      <c r="B492" s="1053" t="s">
        <v>1586</v>
      </c>
      <c r="C492" s="698"/>
      <c r="D492" s="703"/>
      <c r="E492" s="688"/>
      <c r="F492" s="920"/>
    </row>
    <row r="493" spans="1:6">
      <c r="A493" s="163"/>
      <c r="B493" s="1053" t="s">
        <v>1587</v>
      </c>
      <c r="C493" s="698"/>
      <c r="D493" s="703"/>
      <c r="E493" s="688"/>
      <c r="F493" s="920"/>
    </row>
    <row r="494" spans="1:6">
      <c r="A494" s="163"/>
      <c r="B494" s="1037" t="s">
        <v>1588</v>
      </c>
      <c r="C494" s="698"/>
      <c r="D494" s="703"/>
      <c r="E494" s="688"/>
      <c r="F494" s="920"/>
    </row>
    <row r="495" spans="1:6">
      <c r="A495" s="163"/>
      <c r="B495" s="1053" t="s">
        <v>1589</v>
      </c>
      <c r="C495" s="698"/>
      <c r="D495" s="703"/>
      <c r="E495" s="688"/>
      <c r="F495" s="920"/>
    </row>
    <row r="496" spans="1:6">
      <c r="A496" s="163"/>
      <c r="B496" s="1053" t="s">
        <v>1607</v>
      </c>
      <c r="C496" s="698"/>
      <c r="D496" s="703"/>
      <c r="E496" s="688"/>
      <c r="F496" s="920"/>
    </row>
    <row r="497" spans="1:6" ht="25.5">
      <c r="A497" s="163"/>
      <c r="B497" s="1037" t="s">
        <v>1576</v>
      </c>
      <c r="C497" s="698"/>
      <c r="D497" s="703"/>
      <c r="E497" s="688"/>
      <c r="F497" s="920"/>
    </row>
    <row r="498" spans="1:6" ht="63.75">
      <c r="A498" s="163"/>
      <c r="B498" s="1037" t="s">
        <v>1813</v>
      </c>
      <c r="C498"/>
      <c r="D498"/>
      <c r="E498"/>
      <c r="F498"/>
    </row>
    <row r="499" spans="1:6">
      <c r="A499" s="163"/>
      <c r="B499" s="1072" t="s">
        <v>1814</v>
      </c>
      <c r="C499"/>
      <c r="D499"/>
      <c r="E499"/>
      <c r="F499"/>
    </row>
    <row r="500" spans="1:6">
      <c r="A500" s="163"/>
      <c r="B500" s="1031"/>
      <c r="C500" s="1041" t="s">
        <v>792</v>
      </c>
      <c r="D500" s="1042">
        <v>1</v>
      </c>
      <c r="E500" s="1070"/>
      <c r="F500" s="1040">
        <f>D500*E500</f>
        <v>0</v>
      </c>
    </row>
    <row r="501" spans="1:6" ht="15.75" thickBot="1">
      <c r="A501" s="163"/>
      <c r="B501" s="1031"/>
      <c r="C501"/>
      <c r="D501"/>
      <c r="E501"/>
      <c r="F501"/>
    </row>
    <row r="502" spans="1:6" ht="15.75" thickBot="1">
      <c r="A502" s="1276" t="s">
        <v>1815</v>
      </c>
      <c r="B502" s="1277"/>
      <c r="C502" s="1277"/>
      <c r="D502" s="1277"/>
      <c r="E502" s="1277"/>
      <c r="F502" s="1066">
        <f>SUM(F442:F500)</f>
        <v>0</v>
      </c>
    </row>
    <row r="503" spans="1:6">
      <c r="A503" s="163"/>
      <c r="B503" s="1031"/>
      <c r="C503"/>
      <c r="D503"/>
      <c r="E503"/>
      <c r="F503"/>
    </row>
    <row r="504" spans="1:6">
      <c r="A504" s="906"/>
      <c r="B504" s="702"/>
      <c r="C504" s="698"/>
      <c r="D504" s="703"/>
      <c r="E504" s="688"/>
      <c r="F504" s="920"/>
    </row>
    <row r="505" spans="1:6">
      <c r="A505" s="163"/>
      <c r="B505" s="1031"/>
      <c r="C505"/>
      <c r="D505"/>
      <c r="E505"/>
      <c r="F505"/>
    </row>
    <row r="506" spans="1:6">
      <c r="A506" s="163"/>
      <c r="B506" s="1031"/>
      <c r="C506"/>
      <c r="D506"/>
      <c r="E506"/>
      <c r="F506"/>
    </row>
    <row r="507" spans="1:6">
      <c r="A507" s="163"/>
      <c r="B507" s="1031"/>
      <c r="C507"/>
      <c r="D507"/>
      <c r="E507"/>
      <c r="F507"/>
    </row>
    <row r="508" spans="1:6">
      <c r="A508" s="163"/>
      <c r="B508" s="1031"/>
      <c r="C508"/>
      <c r="D508"/>
      <c r="E508"/>
      <c r="F508"/>
    </row>
    <row r="509" spans="1:6">
      <c r="A509" s="163"/>
      <c r="B509" s="1031"/>
      <c r="C509"/>
      <c r="D509"/>
      <c r="E509"/>
      <c r="F509"/>
    </row>
    <row r="510" spans="1:6">
      <c r="A510" s="163"/>
      <c r="B510" s="1031"/>
      <c r="C510"/>
      <c r="D510"/>
      <c r="E510"/>
      <c r="F510"/>
    </row>
    <row r="511" spans="1:6">
      <c r="A511" s="163"/>
      <c r="B511" s="1031"/>
      <c r="C511"/>
      <c r="D511"/>
      <c r="E511"/>
      <c r="F511"/>
    </row>
    <row r="512" spans="1:6">
      <c r="A512" s="163"/>
      <c r="B512" s="1031"/>
      <c r="C512"/>
      <c r="D512"/>
      <c r="E512"/>
      <c r="F512"/>
    </row>
    <row r="513" spans="1:6">
      <c r="A513" s="163"/>
      <c r="B513" s="1031"/>
      <c r="C513"/>
      <c r="D513"/>
      <c r="E513"/>
      <c r="F513"/>
    </row>
    <row r="514" spans="1:6" ht="15.75" thickBot="1">
      <c r="A514" s="163"/>
      <c r="B514" s="1031"/>
      <c r="C514"/>
      <c r="D514"/>
      <c r="E514"/>
      <c r="F514"/>
    </row>
    <row r="515" spans="1:6" ht="15.75" thickBot="1">
      <c r="A515" s="1268" t="s">
        <v>1816</v>
      </c>
      <c r="B515" s="1269"/>
      <c r="C515" s="1269"/>
      <c r="D515" s="1269"/>
      <c r="E515" s="1269"/>
      <c r="F515" s="1270"/>
    </row>
    <row r="516" spans="1:6">
      <c r="A516" s="163"/>
      <c r="B516" s="1031"/>
      <c r="C516" s="1043"/>
      <c r="D516" s="1046"/>
      <c r="E516" s="1045"/>
      <c r="F516"/>
    </row>
    <row r="517" spans="1:6" ht="39">
      <c r="A517" s="234" t="s">
        <v>108</v>
      </c>
      <c r="B517" s="1048" t="s">
        <v>1608</v>
      </c>
      <c r="C517"/>
      <c r="D517"/>
      <c r="E517"/>
      <c r="F517"/>
    </row>
    <row r="518" spans="1:6">
      <c r="A518"/>
      <c r="B518" s="1051" t="s">
        <v>1609</v>
      </c>
      <c r="C518"/>
      <c r="D518"/>
      <c r="E518"/>
      <c r="F518"/>
    </row>
    <row r="519" spans="1:6">
      <c r="A519"/>
      <c r="B519" s="1052" t="s">
        <v>1610</v>
      </c>
      <c r="C519"/>
      <c r="D519"/>
      <c r="E519"/>
      <c r="F519"/>
    </row>
    <row r="520" spans="1:6">
      <c r="A520"/>
      <c r="B520" s="1056" t="s">
        <v>1611</v>
      </c>
      <c r="C520"/>
      <c r="D520"/>
      <c r="E520"/>
      <c r="F520"/>
    </row>
    <row r="521" spans="1:6">
      <c r="A521"/>
      <c r="B521" s="1052" t="s">
        <v>1612</v>
      </c>
      <c r="C521"/>
      <c r="D521"/>
      <c r="E521"/>
      <c r="F521"/>
    </row>
    <row r="522" spans="1:6">
      <c r="A522"/>
      <c r="B522" s="1052" t="s">
        <v>1613</v>
      </c>
      <c r="C522"/>
      <c r="D522"/>
      <c r="E522"/>
      <c r="F522"/>
    </row>
    <row r="523" spans="1:6">
      <c r="A523"/>
      <c r="B523" s="1051" t="s">
        <v>1614</v>
      </c>
      <c r="C523"/>
      <c r="D523"/>
      <c r="E523"/>
      <c r="F523"/>
    </row>
    <row r="524" spans="1:6">
      <c r="A524"/>
      <c r="B524"/>
      <c r="C524" s="1041" t="s">
        <v>106</v>
      </c>
      <c r="D524" s="1042">
        <v>2</v>
      </c>
      <c r="E524" s="1070"/>
      <c r="F524" s="1040">
        <f>D524*E524</f>
        <v>0</v>
      </c>
    </row>
    <row r="525" spans="1:6" ht="15.75" thickBot="1">
      <c r="A525"/>
      <c r="B525"/>
      <c r="C525"/>
      <c r="D525"/>
      <c r="E525"/>
      <c r="F525"/>
    </row>
    <row r="526" spans="1:6" ht="15.75" thickBot="1">
      <c r="A526" s="1276" t="s">
        <v>1817</v>
      </c>
      <c r="B526" s="1277"/>
      <c r="C526" s="1277"/>
      <c r="D526" s="1277"/>
      <c r="E526" s="1277"/>
      <c r="F526" s="1066">
        <f>F524</f>
        <v>0</v>
      </c>
    </row>
    <row r="527" spans="1:6">
      <c r="E527" s="688"/>
      <c r="F527" s="920"/>
    </row>
    <row r="528" spans="1:6">
      <c r="A528" s="909"/>
      <c r="B528" s="702"/>
      <c r="C528" s="691"/>
      <c r="D528" s="692"/>
      <c r="E528" s="688"/>
      <c r="F528" s="920"/>
    </row>
    <row r="529" spans="1:6">
      <c r="A529" s="906"/>
      <c r="B529" s="702"/>
      <c r="C529" s="691"/>
      <c r="D529" s="692"/>
      <c r="E529" s="688"/>
      <c r="F529" s="920"/>
    </row>
    <row r="530" spans="1:6">
      <c r="A530" s="906"/>
      <c r="B530" s="702"/>
      <c r="C530" s="691"/>
      <c r="D530" s="692"/>
      <c r="E530" s="688"/>
      <c r="F530" s="920"/>
    </row>
    <row r="531" spans="1:6">
      <c r="A531" s="163"/>
      <c r="B531" s="158"/>
      <c r="C531"/>
      <c r="D531"/>
      <c r="E531"/>
      <c r="F531"/>
    </row>
    <row r="532" spans="1:6">
      <c r="A532" s="163"/>
      <c r="B532" s="1031"/>
      <c r="C532"/>
      <c r="D532"/>
      <c r="E532"/>
      <c r="F532"/>
    </row>
    <row r="533" spans="1:6">
      <c r="A533" s="163"/>
      <c r="B533" s="1031"/>
      <c r="C533" s="1043"/>
      <c r="D533" s="1046"/>
      <c r="E533" s="1045"/>
      <c r="F533"/>
    </row>
    <row r="534" spans="1:6">
      <c r="A534" s="163"/>
      <c r="B534" s="1031"/>
      <c r="C534" s="1043"/>
      <c r="D534" s="1046"/>
      <c r="E534" s="1045"/>
      <c r="F534"/>
    </row>
    <row r="535" spans="1:6">
      <c r="A535" s="163"/>
      <c r="B535" s="1031"/>
      <c r="C535" s="1043"/>
      <c r="D535" s="1046"/>
      <c r="E535"/>
      <c r="F535"/>
    </row>
    <row r="536" spans="1:6">
      <c r="A536" s="163"/>
      <c r="B536" s="158"/>
      <c r="C536"/>
      <c r="D536"/>
      <c r="E536"/>
      <c r="F536"/>
    </row>
    <row r="537" spans="1:6">
      <c r="A537" s="163"/>
      <c r="B537" s="1031"/>
      <c r="C537"/>
      <c r="D537"/>
      <c r="E537"/>
      <c r="F537"/>
    </row>
    <row r="538" spans="1:6">
      <c r="A538" s="163"/>
      <c r="B538" s="1031"/>
      <c r="C538" s="1043"/>
      <c r="D538" s="1046"/>
      <c r="E538" s="1045"/>
      <c r="F538"/>
    </row>
    <row r="539" spans="1:6">
      <c r="A539" s="906"/>
      <c r="B539" s="704"/>
      <c r="C539" s="691"/>
      <c r="D539" s="692"/>
      <c r="E539" s="688"/>
      <c r="F539" s="920"/>
    </row>
    <row r="540" spans="1:6">
      <c r="A540" s="218"/>
      <c r="B540" s="218"/>
      <c r="C540" s="218"/>
      <c r="D540" s="218"/>
      <c r="E540" s="218"/>
      <c r="F540" s="1057"/>
    </row>
    <row r="541" spans="1:6">
      <c r="A541" s="906"/>
      <c r="B541" s="702"/>
      <c r="C541" s="691"/>
      <c r="D541" s="692"/>
      <c r="E541" s="688"/>
      <c r="F541" s="920"/>
    </row>
    <row r="542" spans="1:6" ht="15.75" thickBot="1">
      <c r="A542"/>
      <c r="B542"/>
      <c r="C542"/>
      <c r="D542"/>
      <c r="E542"/>
      <c r="F542"/>
    </row>
    <row r="543" spans="1:6" ht="15.75" thickBot="1">
      <c r="A543" s="1268" t="s">
        <v>236</v>
      </c>
      <c r="B543" s="1269"/>
      <c r="C543" s="1269"/>
      <c r="D543" s="1269"/>
      <c r="E543" s="1269"/>
      <c r="F543" s="1270"/>
    </row>
    <row r="544" spans="1:6">
      <c r="A544" s="905"/>
      <c r="B544" s="712"/>
      <c r="C544" s="713"/>
      <c r="D544" s="714"/>
      <c r="E544" s="688"/>
      <c r="F544" s="920"/>
    </row>
    <row r="545" spans="1:6">
      <c r="A545"/>
      <c r="B545" s="162" t="s">
        <v>1818</v>
      </c>
      <c r="C545" s="163"/>
      <c r="D545"/>
      <c r="E545" s="1045">
        <f>F128</f>
        <v>0</v>
      </c>
      <c r="F545"/>
    </row>
    <row r="546" spans="1:6">
      <c r="A546" s="163"/>
      <c r="B546" s="162" t="s">
        <v>1819</v>
      </c>
      <c r="C546" s="162"/>
      <c r="D546"/>
      <c r="E546" s="1067">
        <f>F203</f>
        <v>0</v>
      </c>
      <c r="F546"/>
    </row>
    <row r="547" spans="1:6">
      <c r="A547"/>
      <c r="B547" s="162" t="s">
        <v>1820</v>
      </c>
      <c r="C547"/>
      <c r="D547"/>
      <c r="E547" s="1067">
        <f>F259</f>
        <v>0</v>
      </c>
      <c r="F547"/>
    </row>
    <row r="548" spans="1:6">
      <c r="A548"/>
      <c r="B548" s="162" t="s">
        <v>1821</v>
      </c>
      <c r="C548" s="162"/>
      <c r="D548" s="162"/>
      <c r="E548" s="1067">
        <f>F391</f>
        <v>0</v>
      </c>
      <c r="F548" s="162"/>
    </row>
    <row r="549" spans="1:6">
      <c r="A549" s="218"/>
      <c r="B549" s="162" t="s">
        <v>1822</v>
      </c>
      <c r="C549" s="162"/>
      <c r="D549" s="162"/>
      <c r="E549" s="1067">
        <f>F502</f>
        <v>0</v>
      </c>
      <c r="F549" s="162"/>
    </row>
    <row r="550" spans="1:6">
      <c r="A550" s="163"/>
      <c r="B550" s="162" t="s">
        <v>1823</v>
      </c>
      <c r="C550" s="162"/>
      <c r="D550" s="162"/>
      <c r="E550" s="1067">
        <f>F526</f>
        <v>0</v>
      </c>
      <c r="F550" s="162"/>
    </row>
    <row r="551" spans="1:6">
      <c r="A551" s="163"/>
      <c r="B551" s="1031"/>
      <c r="C551" s="1043"/>
      <c r="D551" s="1046"/>
      <c r="E551" s="1045"/>
      <c r="F551"/>
    </row>
    <row r="552" spans="1:6">
      <c r="A552" s="218"/>
      <c r="B552" s="218"/>
      <c r="C552" s="218" t="s">
        <v>205</v>
      </c>
      <c r="D552" s="218"/>
      <c r="E552" s="1068">
        <f>SUM(E545:E550)</f>
        <v>0</v>
      </c>
      <c r="F552" s="218"/>
    </row>
    <row r="553" spans="1:6">
      <c r="A553" s="163"/>
      <c r="B553" s="1031"/>
      <c r="C553" s="1043"/>
      <c r="D553" s="1046"/>
      <c r="E553" s="1045"/>
      <c r="F553"/>
    </row>
    <row r="554" spans="1:6">
      <c r="A554" s="163"/>
      <c r="B554" s="158"/>
      <c r="C554"/>
      <c r="D554"/>
      <c r="E554"/>
      <c r="F554"/>
    </row>
    <row r="555" spans="1:6">
      <c r="A555" s="163"/>
      <c r="B555" s="1031"/>
      <c r="C555"/>
      <c r="D555"/>
      <c r="E555"/>
      <c r="F555"/>
    </row>
    <row r="556" spans="1:6">
      <c r="A556" s="163"/>
      <c r="B556" s="1031"/>
      <c r="C556" s="1043"/>
      <c r="D556" s="1046"/>
      <c r="E556" s="1045"/>
      <c r="F556"/>
    </row>
    <row r="557" spans="1:6">
      <c r="A557" s="163"/>
      <c r="B557" s="1031"/>
      <c r="C557" s="1043"/>
      <c r="D557" s="1046"/>
      <c r="E557" s="1045"/>
      <c r="F557"/>
    </row>
    <row r="558" spans="1:6">
      <c r="A558" s="163"/>
      <c r="B558" s="158"/>
      <c r="C558"/>
      <c r="D558"/>
      <c r="E558"/>
      <c r="F558"/>
    </row>
    <row r="559" spans="1:6">
      <c r="A559" s="163"/>
      <c r="B559" s="1031"/>
      <c r="C559"/>
      <c r="D559"/>
      <c r="E559"/>
      <c r="F559"/>
    </row>
    <row r="560" spans="1:6">
      <c r="A560" s="163"/>
      <c r="B560" s="1031"/>
      <c r="C560" s="1043"/>
      <c r="D560" s="1046"/>
      <c r="E560" s="1045"/>
      <c r="F560"/>
    </row>
    <row r="561" spans="1:6">
      <c r="A561" s="163"/>
      <c r="B561" s="1031"/>
      <c r="C561" s="1043"/>
      <c r="D561" s="1046"/>
      <c r="E561" s="1045"/>
      <c r="F561"/>
    </row>
    <row r="562" spans="1:6">
      <c r="A562" s="163"/>
      <c r="B562" s="158"/>
      <c r="C562"/>
      <c r="D562"/>
      <c r="E562"/>
      <c r="F562"/>
    </row>
    <row r="563" spans="1:6">
      <c r="A563" s="163"/>
      <c r="B563" s="1031"/>
      <c r="C563"/>
      <c r="D563"/>
      <c r="E563"/>
      <c r="F563"/>
    </row>
    <row r="564" spans="1:6">
      <c r="A564" s="163"/>
      <c r="B564" s="1031"/>
      <c r="C564" s="1043"/>
      <c r="D564" s="1046"/>
      <c r="E564" s="1045"/>
      <c r="F564"/>
    </row>
    <row r="565" spans="1:6">
      <c r="A565" s="163"/>
      <c r="B565" s="1031"/>
      <c r="C565" s="1043"/>
      <c r="D565" s="1046"/>
      <c r="E565" s="1045"/>
      <c r="F565"/>
    </row>
    <row r="566" spans="1:6">
      <c r="A566" s="218"/>
      <c r="B566" s="218"/>
      <c r="C566" s="218"/>
      <c r="D566" s="218"/>
      <c r="E566" s="218"/>
      <c r="F566" s="1057"/>
    </row>
    <row r="567" spans="1:6">
      <c r="A567" s="163"/>
      <c r="B567" s="1031"/>
      <c r="C567" s="1043"/>
      <c r="D567" s="1046"/>
      <c r="E567" s="1045"/>
      <c r="F567"/>
    </row>
    <row r="568" spans="1:6">
      <c r="A568" s="163"/>
      <c r="B568" s="1031"/>
      <c r="C568" s="1043"/>
      <c r="D568" s="1046"/>
      <c r="E568" s="1045"/>
      <c r="F568"/>
    </row>
    <row r="569" spans="1:6">
      <c r="A569" s="1058"/>
      <c r="B569" s="1058"/>
      <c r="C569" s="1058"/>
      <c r="D569" s="1058"/>
      <c r="E569" s="1058"/>
      <c r="F569" s="1058"/>
    </row>
    <row r="570" spans="1:6">
      <c r="A570"/>
      <c r="B570"/>
      <c r="C570" s="1059"/>
      <c r="D570"/>
      <c r="E570"/>
      <c r="F570"/>
    </row>
    <row r="571" spans="1:6">
      <c r="A571"/>
      <c r="B571"/>
      <c r="C571" s="210"/>
      <c r="D571" s="210"/>
      <c r="E571" s="210"/>
      <c r="F571"/>
    </row>
    <row r="572" spans="1:6">
      <c r="A572"/>
      <c r="B572"/>
      <c r="C572" s="210"/>
      <c r="D572" s="210"/>
      <c r="E572" s="210"/>
      <c r="F572"/>
    </row>
    <row r="573" spans="1:6">
      <c r="A573"/>
      <c r="B573" s="1060"/>
      <c r="C573"/>
      <c r="D573"/>
      <c r="E573"/>
      <c r="F573"/>
    </row>
    <row r="574" spans="1:6">
      <c r="A574"/>
      <c r="B574" s="1060"/>
      <c r="C574"/>
      <c r="D574"/>
      <c r="E574"/>
      <c r="F574"/>
    </row>
    <row r="575" spans="1:6">
      <c r="A575"/>
      <c r="B575" s="1060"/>
      <c r="C575"/>
      <c r="D575"/>
      <c r="E575"/>
      <c r="F575"/>
    </row>
    <row r="576" spans="1:6">
      <c r="A576"/>
      <c r="B576" s="1060"/>
      <c r="C576"/>
      <c r="D576"/>
      <c r="E576"/>
      <c r="F576"/>
    </row>
    <row r="577" spans="1:6">
      <c r="A577" s="766"/>
      <c r="B577" s="686"/>
      <c r="E577" s="688"/>
      <c r="F577" s="920"/>
    </row>
    <row r="578" spans="1:6">
      <c r="A578" s="766"/>
      <c r="B578" s="686"/>
      <c r="E578" s="688"/>
      <c r="F578" s="920"/>
    </row>
    <row r="579" spans="1:6">
      <c r="A579" s="1061"/>
      <c r="B579" s="1061"/>
      <c r="C579" s="1061"/>
      <c r="D579" s="1061"/>
      <c r="E579" s="1061"/>
      <c r="F579" s="1057"/>
    </row>
    <row r="580" spans="1:6">
      <c r="A580" s="766"/>
      <c r="B580" s="686"/>
      <c r="E580" s="688"/>
      <c r="F580" s="920"/>
    </row>
    <row r="581" spans="1:6">
      <c r="A581" s="766"/>
      <c r="B581" s="686"/>
      <c r="E581" s="688"/>
      <c r="F581" s="920"/>
    </row>
    <row r="582" spans="1:6">
      <c r="A582" s="766"/>
      <c r="B582" s="686"/>
      <c r="E582" s="688"/>
      <c r="F582" s="920"/>
    </row>
    <row r="583" spans="1:6">
      <c r="A583" s="766"/>
      <c r="B583" s="686"/>
      <c r="E583" s="688"/>
      <c r="F583" s="920"/>
    </row>
    <row r="584" spans="1:6">
      <c r="A584" s="766"/>
      <c r="B584" s="686"/>
      <c r="E584" s="688"/>
      <c r="F584" s="920"/>
    </row>
    <row r="585" spans="1:6">
      <c r="A585" s="766"/>
      <c r="B585" s="686"/>
      <c r="E585" s="688"/>
      <c r="F585" s="920"/>
    </row>
    <row r="586" spans="1:6">
      <c r="A586" s="766"/>
      <c r="B586" s="686"/>
      <c r="E586" s="688"/>
      <c r="F586" s="920"/>
    </row>
    <row r="587" spans="1:6">
      <c r="A587" s="766"/>
      <c r="B587" s="686"/>
      <c r="E587" s="688"/>
      <c r="F587" s="920"/>
    </row>
    <row r="588" spans="1:6">
      <c r="A588" s="766"/>
      <c r="B588" s="696"/>
      <c r="E588" s="688"/>
      <c r="F588" s="920"/>
    </row>
    <row r="589" spans="1:6">
      <c r="B589" s="697"/>
      <c r="E589" s="688"/>
      <c r="F589" s="920"/>
    </row>
    <row r="590" spans="1:6">
      <c r="C590" s="710"/>
      <c r="D590" s="711"/>
      <c r="E590" s="688"/>
      <c r="F590" s="920"/>
    </row>
    <row r="591" spans="1:6">
      <c r="E591" s="688"/>
      <c r="F591" s="920"/>
    </row>
    <row r="592" spans="1:6">
      <c r="A592" s="905"/>
      <c r="B592" s="701"/>
      <c r="C592" s="691"/>
      <c r="D592" s="692"/>
      <c r="E592" s="688"/>
      <c r="F592" s="920"/>
    </row>
    <row r="593" spans="1:6">
      <c r="A593" s="905"/>
      <c r="B593" s="694"/>
      <c r="C593" s="691"/>
      <c r="D593" s="692"/>
      <c r="E593" s="688"/>
      <c r="F593" s="920"/>
    </row>
    <row r="594" spans="1:6">
      <c r="A594" s="905"/>
      <c r="B594" s="702"/>
      <c r="C594" s="698"/>
      <c r="D594" s="703"/>
      <c r="E594" s="688"/>
      <c r="F594" s="920"/>
    </row>
    <row r="595" spans="1:6">
      <c r="A595" s="906"/>
      <c r="B595" s="702"/>
      <c r="C595" s="698"/>
      <c r="D595" s="703"/>
      <c r="E595" s="688"/>
      <c r="F595" s="920"/>
    </row>
    <row r="596" spans="1:6">
      <c r="A596" s="906"/>
      <c r="B596" s="702"/>
      <c r="C596" s="698"/>
      <c r="D596" s="703"/>
      <c r="E596" s="688"/>
      <c r="F596" s="920"/>
    </row>
    <row r="597" spans="1:6">
      <c r="A597" s="906"/>
      <c r="B597" s="702"/>
      <c r="C597" s="698"/>
      <c r="D597" s="703"/>
      <c r="E597" s="688"/>
      <c r="F597" s="920"/>
    </row>
    <row r="598" spans="1:6">
      <c r="A598" s="906"/>
      <c r="B598" s="702"/>
      <c r="C598" s="698"/>
      <c r="D598" s="703"/>
      <c r="E598" s="688"/>
      <c r="F598" s="920"/>
    </row>
    <row r="599" spans="1:6">
      <c r="A599" s="906"/>
      <c r="B599" s="702"/>
      <c r="C599" s="698"/>
      <c r="D599" s="703"/>
      <c r="E599" s="688"/>
      <c r="F599" s="920"/>
    </row>
    <row r="600" spans="1:6">
      <c r="A600" s="906"/>
      <c r="B600" s="702"/>
      <c r="C600" s="698"/>
      <c r="D600" s="703"/>
      <c r="E600" s="688"/>
      <c r="F600" s="920"/>
    </row>
    <row r="601" spans="1:6">
      <c r="A601" s="906"/>
      <c r="B601" s="702"/>
      <c r="C601" s="698"/>
      <c r="D601" s="703"/>
      <c r="E601" s="688"/>
      <c r="F601" s="920"/>
    </row>
    <row r="602" spans="1:6">
      <c r="A602" s="906"/>
      <c r="B602" s="702"/>
      <c r="C602" s="698"/>
      <c r="D602" s="703"/>
      <c r="E602" s="688"/>
      <c r="F602" s="920"/>
    </row>
    <row r="603" spans="1:6">
      <c r="A603" s="906"/>
      <c r="B603" s="702"/>
      <c r="C603" s="698"/>
      <c r="D603" s="703"/>
      <c r="E603" s="688"/>
      <c r="F603" s="920"/>
    </row>
    <row r="604" spans="1:6">
      <c r="A604" s="906"/>
      <c r="B604" s="704"/>
      <c r="C604" s="698"/>
      <c r="D604" s="703"/>
      <c r="E604" s="688"/>
      <c r="F604" s="920"/>
    </row>
    <row r="605" spans="1:6">
      <c r="A605" s="906"/>
      <c r="B605" s="702"/>
      <c r="C605" s="698"/>
      <c r="D605" s="703"/>
      <c r="E605" s="688"/>
      <c r="F605" s="920"/>
    </row>
    <row r="606" spans="1:6">
      <c r="A606" s="906"/>
      <c r="B606" s="702"/>
      <c r="C606" s="698"/>
      <c r="D606" s="703"/>
      <c r="E606" s="688"/>
      <c r="F606" s="920"/>
    </row>
    <row r="607" spans="1:6">
      <c r="A607" s="906"/>
      <c r="B607" s="697"/>
      <c r="C607" s="698"/>
      <c r="D607" s="703"/>
      <c r="E607" s="688"/>
      <c r="F607" s="920"/>
    </row>
    <row r="608" spans="1:6">
      <c r="A608" s="906"/>
      <c r="B608" s="697"/>
      <c r="C608" s="698"/>
      <c r="D608" s="699"/>
      <c r="E608" s="688"/>
      <c r="F608" s="920"/>
    </row>
    <row r="609" spans="1:6">
      <c r="E609" s="688"/>
      <c r="F609" s="920"/>
    </row>
    <row r="610" spans="1:6">
      <c r="A610" s="905"/>
      <c r="B610" s="702"/>
      <c r="C610" s="698"/>
      <c r="D610" s="703"/>
      <c r="E610" s="688"/>
      <c r="F610" s="920"/>
    </row>
    <row r="611" spans="1:6">
      <c r="B611" s="702"/>
      <c r="C611" s="698"/>
      <c r="D611" s="703"/>
      <c r="E611" s="688"/>
      <c r="F611" s="920"/>
    </row>
    <row r="612" spans="1:6">
      <c r="B612" s="702"/>
      <c r="C612" s="698"/>
      <c r="D612" s="703"/>
      <c r="E612" s="688"/>
      <c r="F612" s="920"/>
    </row>
    <row r="613" spans="1:6">
      <c r="B613" s="702"/>
      <c r="C613" s="698"/>
      <c r="D613" s="703"/>
      <c r="E613" s="688"/>
      <c r="F613" s="920"/>
    </row>
    <row r="614" spans="1:6">
      <c r="B614" s="702"/>
      <c r="C614" s="698"/>
      <c r="D614" s="703"/>
      <c r="E614" s="688"/>
      <c r="F614" s="920"/>
    </row>
    <row r="615" spans="1:6">
      <c r="B615" s="702"/>
      <c r="C615" s="698"/>
      <c r="D615" s="703"/>
      <c r="E615" s="688"/>
      <c r="F615" s="920"/>
    </row>
    <row r="616" spans="1:6">
      <c r="B616" s="702"/>
      <c r="C616" s="698"/>
      <c r="D616" s="703"/>
      <c r="E616" s="688"/>
      <c r="F616" s="920"/>
    </row>
    <row r="617" spans="1:6">
      <c r="B617" s="702"/>
      <c r="C617" s="698"/>
      <c r="D617" s="703"/>
      <c r="E617" s="688"/>
      <c r="F617" s="920"/>
    </row>
    <row r="618" spans="1:6">
      <c r="B618" s="702"/>
      <c r="C618" s="698"/>
      <c r="D618" s="703"/>
      <c r="E618" s="688"/>
      <c r="F618" s="920"/>
    </row>
    <row r="619" spans="1:6">
      <c r="B619" s="702"/>
      <c r="C619" s="698"/>
      <c r="D619" s="703"/>
      <c r="E619" s="688"/>
      <c r="F619" s="920"/>
    </row>
    <row r="620" spans="1:6">
      <c r="B620" s="704"/>
      <c r="C620" s="698"/>
      <c r="D620" s="703"/>
      <c r="E620" s="688"/>
      <c r="F620" s="920"/>
    </row>
    <row r="621" spans="1:6">
      <c r="B621" s="702"/>
      <c r="C621" s="698"/>
      <c r="D621" s="703"/>
      <c r="E621" s="688"/>
      <c r="F621" s="920"/>
    </row>
    <row r="622" spans="1:6">
      <c r="B622" s="702"/>
      <c r="C622" s="698"/>
      <c r="D622" s="703"/>
      <c r="E622" s="688"/>
      <c r="F622" s="920"/>
    </row>
    <row r="623" spans="1:6">
      <c r="B623" s="697"/>
      <c r="C623" s="698"/>
      <c r="D623" s="703"/>
      <c r="E623" s="688"/>
      <c r="F623" s="920"/>
    </row>
    <row r="624" spans="1:6">
      <c r="B624" s="697"/>
      <c r="C624" s="698"/>
      <c r="D624" s="699"/>
      <c r="E624" s="688"/>
      <c r="F624" s="920"/>
    </row>
    <row r="625" spans="1:6">
      <c r="E625" s="688"/>
      <c r="F625" s="920"/>
    </row>
    <row r="626" spans="1:6">
      <c r="A626" s="905"/>
      <c r="B626" s="702"/>
      <c r="C626" s="698"/>
      <c r="D626" s="703"/>
      <c r="E626" s="688"/>
      <c r="F626" s="920"/>
    </row>
    <row r="627" spans="1:6">
      <c r="A627" s="906"/>
      <c r="B627" s="702"/>
      <c r="C627" s="698"/>
      <c r="D627" s="703"/>
      <c r="E627" s="688"/>
      <c r="F627" s="920"/>
    </row>
    <row r="628" spans="1:6">
      <c r="A628" s="906"/>
      <c r="B628" s="702"/>
      <c r="C628" s="698"/>
      <c r="D628" s="703"/>
      <c r="E628" s="688"/>
      <c r="F628" s="920"/>
    </row>
    <row r="629" spans="1:6">
      <c r="A629" s="906"/>
      <c r="B629" s="702"/>
      <c r="C629" s="698"/>
      <c r="D629" s="703"/>
      <c r="E629" s="688"/>
      <c r="F629" s="920"/>
    </row>
    <row r="630" spans="1:6">
      <c r="A630" s="906"/>
      <c r="B630" s="702"/>
      <c r="C630" s="698"/>
      <c r="D630" s="703"/>
      <c r="E630" s="688"/>
      <c r="F630" s="920"/>
    </row>
    <row r="631" spans="1:6">
      <c r="A631" s="906"/>
      <c r="B631" s="702"/>
      <c r="C631" s="698"/>
      <c r="D631" s="703"/>
      <c r="E631" s="688"/>
      <c r="F631" s="920"/>
    </row>
    <row r="632" spans="1:6">
      <c r="A632" s="906"/>
      <c r="B632" s="702"/>
      <c r="C632" s="698"/>
      <c r="D632" s="703"/>
      <c r="E632" s="688"/>
      <c r="F632" s="920"/>
    </row>
    <row r="633" spans="1:6">
      <c r="A633" s="906"/>
      <c r="B633" s="702"/>
      <c r="C633" s="698"/>
      <c r="D633" s="703"/>
      <c r="E633" s="688"/>
      <c r="F633" s="920"/>
    </row>
    <row r="634" spans="1:6">
      <c r="A634" s="906"/>
      <c r="B634" s="702"/>
      <c r="C634" s="698"/>
      <c r="D634" s="703"/>
      <c r="E634" s="688"/>
      <c r="F634" s="920"/>
    </row>
    <row r="635" spans="1:6">
      <c r="A635" s="906"/>
      <c r="B635" s="702"/>
      <c r="C635" s="698"/>
      <c r="D635" s="703"/>
      <c r="E635" s="688"/>
      <c r="F635" s="920"/>
    </row>
    <row r="636" spans="1:6">
      <c r="A636" s="906"/>
      <c r="B636" s="704"/>
      <c r="C636" s="698"/>
      <c r="D636" s="703"/>
      <c r="E636" s="688"/>
      <c r="F636" s="920"/>
    </row>
    <row r="637" spans="1:6">
      <c r="A637" s="906"/>
      <c r="B637" s="702"/>
      <c r="C637" s="698"/>
      <c r="D637" s="703"/>
      <c r="E637" s="688"/>
      <c r="F637" s="920"/>
    </row>
    <row r="638" spans="1:6">
      <c r="A638" s="906"/>
      <c r="B638" s="702"/>
      <c r="C638" s="698"/>
      <c r="D638" s="703"/>
      <c r="E638" s="688"/>
      <c r="F638" s="920"/>
    </row>
    <row r="639" spans="1:6">
      <c r="A639" s="906"/>
      <c r="B639" s="697"/>
      <c r="C639" s="698"/>
      <c r="D639" s="703"/>
      <c r="E639" s="688"/>
      <c r="F639" s="920"/>
    </row>
    <row r="640" spans="1:6">
      <c r="A640" s="906"/>
      <c r="B640" s="697"/>
      <c r="C640" s="698"/>
      <c r="D640" s="699"/>
      <c r="E640" s="688"/>
      <c r="F640" s="920"/>
    </row>
    <row r="641" spans="1:6">
      <c r="E641" s="688"/>
      <c r="F641" s="920"/>
    </row>
    <row r="642" spans="1:6">
      <c r="A642" s="905"/>
      <c r="B642" s="702"/>
      <c r="E642" s="688"/>
      <c r="F642" s="920"/>
    </row>
    <row r="643" spans="1:6">
      <c r="A643" s="906"/>
      <c r="B643" s="702"/>
      <c r="E643" s="688"/>
      <c r="F643" s="920"/>
    </row>
    <row r="644" spans="1:6">
      <c r="A644" s="905"/>
      <c r="B644" s="702"/>
      <c r="C644" s="698"/>
      <c r="D644" s="703"/>
      <c r="E644" s="688"/>
      <c r="F644" s="920"/>
    </row>
    <row r="645" spans="1:6">
      <c r="A645" s="906"/>
      <c r="B645" s="702"/>
      <c r="C645" s="698"/>
      <c r="D645" s="703"/>
      <c r="E645" s="688"/>
      <c r="F645" s="920"/>
    </row>
    <row r="646" spans="1:6">
      <c r="A646" s="906"/>
      <c r="B646" s="702"/>
      <c r="C646" s="698"/>
      <c r="D646" s="703"/>
      <c r="E646" s="688"/>
      <c r="F646" s="920"/>
    </row>
    <row r="647" spans="1:6">
      <c r="A647" s="906"/>
      <c r="B647" s="702"/>
      <c r="C647" s="698"/>
      <c r="D647" s="703"/>
      <c r="E647" s="688"/>
      <c r="F647" s="920"/>
    </row>
    <row r="648" spans="1:6">
      <c r="A648" s="906"/>
      <c r="B648" s="702"/>
      <c r="C648" s="698"/>
      <c r="D648" s="703"/>
      <c r="E648" s="688"/>
      <c r="F648" s="920"/>
    </row>
    <row r="649" spans="1:6">
      <c r="A649" s="906"/>
      <c r="B649" s="702"/>
      <c r="C649" s="698"/>
      <c r="D649" s="703"/>
      <c r="E649" s="688"/>
      <c r="F649" s="920"/>
    </row>
    <row r="650" spans="1:6">
      <c r="A650" s="906"/>
      <c r="B650" s="702"/>
      <c r="C650" s="698"/>
      <c r="D650" s="703"/>
      <c r="E650" s="688"/>
      <c r="F650" s="920"/>
    </row>
    <row r="651" spans="1:6">
      <c r="A651" s="906"/>
      <c r="B651" s="702"/>
      <c r="C651" s="698"/>
      <c r="D651" s="703"/>
      <c r="E651" s="688"/>
      <c r="F651" s="920"/>
    </row>
    <row r="652" spans="1:6">
      <c r="A652" s="906"/>
      <c r="B652" s="704"/>
      <c r="C652" s="698"/>
      <c r="D652" s="703"/>
      <c r="E652" s="688"/>
      <c r="F652" s="920"/>
    </row>
    <row r="653" spans="1:6">
      <c r="A653" s="906"/>
      <c r="B653" s="702"/>
      <c r="C653" s="698"/>
      <c r="D653" s="703"/>
      <c r="E653" s="688"/>
      <c r="F653" s="920"/>
    </row>
    <row r="654" spans="1:6">
      <c r="A654" s="906"/>
      <c r="B654" s="702"/>
      <c r="C654" s="698"/>
      <c r="D654" s="703"/>
      <c r="E654" s="688"/>
      <c r="F654" s="920"/>
    </row>
    <row r="655" spans="1:6">
      <c r="A655" s="906"/>
      <c r="B655" s="697"/>
      <c r="C655" s="698"/>
      <c r="D655" s="703"/>
      <c r="E655" s="688"/>
      <c r="F655" s="920"/>
    </row>
    <row r="656" spans="1:6">
      <c r="A656" s="906"/>
      <c r="B656" s="702"/>
      <c r="C656" s="698"/>
      <c r="D656" s="699"/>
      <c r="E656" s="688"/>
      <c r="F656" s="920"/>
    </row>
    <row r="657" spans="1:6">
      <c r="A657" s="906"/>
      <c r="B657" s="697"/>
      <c r="C657" s="698"/>
      <c r="D657" s="703"/>
      <c r="E657" s="688"/>
      <c r="F657" s="920"/>
    </row>
    <row r="658" spans="1:6">
      <c r="A658" s="909"/>
      <c r="B658" s="700"/>
      <c r="C658" s="698"/>
      <c r="D658" s="699"/>
      <c r="E658" s="688"/>
      <c r="F658" s="920"/>
    </row>
    <row r="659" spans="1:6">
      <c r="A659" s="909"/>
      <c r="B659" s="694"/>
      <c r="E659" s="688"/>
      <c r="F659" s="920"/>
    </row>
    <row r="660" spans="1:6">
      <c r="A660" s="909"/>
      <c r="B660" s="702"/>
      <c r="E660" s="688"/>
      <c r="F660" s="920"/>
    </row>
    <row r="661" spans="1:6">
      <c r="A661" s="909"/>
      <c r="B661" s="702"/>
      <c r="E661" s="688"/>
      <c r="F661" s="920"/>
    </row>
    <row r="662" spans="1:6">
      <c r="A662" s="909"/>
      <c r="B662" s="702"/>
      <c r="E662" s="688"/>
      <c r="F662" s="920"/>
    </row>
    <row r="663" spans="1:6">
      <c r="A663" s="909"/>
      <c r="B663" s="702"/>
      <c r="E663" s="688"/>
      <c r="F663" s="920"/>
    </row>
    <row r="664" spans="1:6">
      <c r="A664" s="909"/>
      <c r="B664" s="702"/>
      <c r="E664" s="688"/>
      <c r="F664" s="920"/>
    </row>
    <row r="665" spans="1:6">
      <c r="A665" s="909"/>
      <c r="B665" s="702"/>
      <c r="E665" s="688"/>
      <c r="F665" s="920"/>
    </row>
    <row r="666" spans="1:6">
      <c r="A666" s="909"/>
      <c r="B666" s="702"/>
      <c r="E666" s="688"/>
      <c r="F666" s="920"/>
    </row>
    <row r="667" spans="1:6">
      <c r="A667" s="909"/>
      <c r="B667" s="702"/>
      <c r="E667" s="688"/>
      <c r="F667" s="920"/>
    </row>
    <row r="668" spans="1:6">
      <c r="A668" s="909"/>
      <c r="B668" s="702"/>
      <c r="E668" s="688"/>
      <c r="F668" s="920"/>
    </row>
    <row r="669" spans="1:6">
      <c r="A669" s="909"/>
      <c r="B669" s="702"/>
      <c r="E669" s="688"/>
      <c r="F669" s="920"/>
    </row>
    <row r="670" spans="1:6">
      <c r="A670" s="909"/>
      <c r="B670" s="702"/>
      <c r="E670" s="688"/>
      <c r="F670" s="920"/>
    </row>
    <row r="671" spans="1:6">
      <c r="A671" s="909"/>
      <c r="B671" s="704"/>
      <c r="E671" s="688"/>
      <c r="F671" s="920"/>
    </row>
    <row r="672" spans="1:6">
      <c r="A672" s="909"/>
      <c r="B672" s="702"/>
      <c r="E672" s="688"/>
      <c r="F672" s="920"/>
    </row>
    <row r="673" spans="1:6">
      <c r="A673" s="909"/>
      <c r="B673" s="702"/>
      <c r="E673" s="688"/>
      <c r="F673" s="920"/>
    </row>
    <row r="674" spans="1:6">
      <c r="A674" s="909"/>
      <c r="B674" s="697"/>
      <c r="E674" s="688"/>
      <c r="F674" s="920"/>
    </row>
    <row r="675" spans="1:6">
      <c r="A675" s="909"/>
      <c r="B675" s="694"/>
      <c r="C675" s="691"/>
      <c r="D675" s="705"/>
      <c r="E675" s="688"/>
      <c r="F675" s="920"/>
    </row>
    <row r="676" spans="1:6">
      <c r="A676" s="909"/>
      <c r="B676" s="694"/>
      <c r="E676" s="688"/>
      <c r="F676" s="920"/>
    </row>
    <row r="677" spans="1:6">
      <c r="A677" s="909"/>
      <c r="B677" s="702"/>
      <c r="C677" s="691"/>
      <c r="D677" s="692"/>
      <c r="E677" s="688"/>
      <c r="F677" s="920"/>
    </row>
    <row r="678" spans="1:6">
      <c r="A678" s="909"/>
      <c r="B678" s="702"/>
      <c r="C678" s="691"/>
      <c r="D678" s="692"/>
      <c r="E678" s="688"/>
      <c r="F678" s="920"/>
    </row>
    <row r="679" spans="1:6">
      <c r="A679" s="909"/>
      <c r="B679" s="702"/>
      <c r="C679" s="691"/>
      <c r="D679" s="692"/>
      <c r="E679" s="688"/>
      <c r="F679" s="920"/>
    </row>
    <row r="680" spans="1:6">
      <c r="A680" s="906"/>
      <c r="B680" s="702"/>
      <c r="C680" s="691"/>
      <c r="D680" s="692"/>
      <c r="E680" s="688"/>
      <c r="F680" s="920"/>
    </row>
    <row r="681" spans="1:6">
      <c r="A681" s="906"/>
      <c r="B681" s="702"/>
      <c r="C681" s="691"/>
      <c r="D681" s="692"/>
      <c r="E681" s="688"/>
      <c r="F681" s="920"/>
    </row>
    <row r="682" spans="1:6">
      <c r="A682" s="906"/>
      <c r="B682" s="702"/>
      <c r="C682" s="691"/>
      <c r="D682" s="692"/>
      <c r="E682" s="688"/>
      <c r="F682" s="920"/>
    </row>
    <row r="683" spans="1:6">
      <c r="A683" s="906"/>
      <c r="B683" s="702"/>
      <c r="C683" s="691"/>
      <c r="D683" s="692"/>
      <c r="E683" s="688"/>
      <c r="F683" s="920"/>
    </row>
    <row r="684" spans="1:6">
      <c r="A684" s="906"/>
      <c r="B684" s="702"/>
      <c r="C684" s="691"/>
      <c r="D684" s="692"/>
      <c r="E684" s="688"/>
      <c r="F684" s="920"/>
    </row>
    <row r="685" spans="1:6">
      <c r="A685" s="906"/>
      <c r="B685" s="702"/>
      <c r="C685" s="691"/>
      <c r="D685" s="692"/>
      <c r="E685" s="688"/>
      <c r="F685" s="920"/>
    </row>
    <row r="686" spans="1:6">
      <c r="A686" s="906"/>
      <c r="B686" s="702"/>
      <c r="C686" s="691"/>
      <c r="D686" s="692"/>
      <c r="E686" s="688"/>
      <c r="F686" s="920"/>
    </row>
    <row r="687" spans="1:6">
      <c r="A687" s="906"/>
      <c r="B687" s="702"/>
      <c r="C687" s="691"/>
      <c r="D687" s="692"/>
      <c r="E687" s="688"/>
      <c r="F687" s="920"/>
    </row>
    <row r="688" spans="1:6">
      <c r="A688" s="906"/>
      <c r="B688" s="704"/>
      <c r="C688" s="691"/>
      <c r="D688" s="692"/>
      <c r="E688" s="688"/>
      <c r="F688" s="920"/>
    </row>
    <row r="689" spans="1:6">
      <c r="A689" s="906"/>
      <c r="B689" s="702"/>
      <c r="C689" s="691"/>
      <c r="D689" s="692"/>
      <c r="E689" s="688"/>
      <c r="F689" s="920"/>
    </row>
    <row r="690" spans="1:6">
      <c r="A690" s="906"/>
      <c r="B690" s="702"/>
      <c r="C690" s="691"/>
      <c r="D690" s="692"/>
      <c r="E690" s="688"/>
      <c r="F690" s="920"/>
    </row>
    <row r="691" spans="1:6">
      <c r="A691" s="906"/>
      <c r="B691" s="697"/>
      <c r="C691" s="691"/>
      <c r="D691" s="692"/>
      <c r="E691" s="688"/>
      <c r="F691" s="920"/>
    </row>
    <row r="692" spans="1:6">
      <c r="A692" s="906"/>
      <c r="B692" s="700"/>
      <c r="C692" s="691"/>
      <c r="D692" s="705"/>
      <c r="E692" s="688"/>
      <c r="F692" s="920"/>
    </row>
    <row r="693" spans="1:6">
      <c r="A693" s="906"/>
      <c r="B693" s="697"/>
      <c r="C693" s="691"/>
      <c r="D693" s="692"/>
      <c r="E693" s="688"/>
      <c r="F693" s="920"/>
    </row>
    <row r="694" spans="1:6">
      <c r="A694" s="909"/>
      <c r="B694" s="702"/>
      <c r="C694" s="698"/>
      <c r="D694" s="706"/>
      <c r="E694" s="688"/>
      <c r="F694" s="920"/>
    </row>
    <row r="695" spans="1:6">
      <c r="A695" s="915"/>
      <c r="B695" s="697"/>
      <c r="C695" s="698"/>
      <c r="D695" s="706"/>
      <c r="E695" s="688"/>
      <c r="F695" s="920"/>
    </row>
    <row r="696" spans="1:6">
      <c r="A696" s="915"/>
      <c r="B696" s="707"/>
      <c r="C696" s="698"/>
      <c r="D696" s="706"/>
      <c r="E696" s="688"/>
      <c r="F696" s="920"/>
    </row>
    <row r="697" spans="1:6">
      <c r="A697" s="915"/>
      <c r="B697" s="707"/>
      <c r="C697" s="698"/>
      <c r="D697" s="706"/>
      <c r="E697" s="688"/>
      <c r="F697" s="920"/>
    </row>
    <row r="698" spans="1:6">
      <c r="A698" s="906"/>
      <c r="B698" s="707"/>
      <c r="C698" s="698"/>
      <c r="D698" s="706"/>
      <c r="E698" s="688"/>
      <c r="F698" s="920"/>
    </row>
    <row r="699" spans="1:6">
      <c r="E699" s="688"/>
      <c r="F699" s="920"/>
    </row>
    <row r="700" spans="1:6">
      <c r="A700" s="905"/>
      <c r="B700" s="702"/>
      <c r="C700" s="708"/>
      <c r="D700" s="709"/>
      <c r="E700" s="688"/>
      <c r="F700" s="920"/>
    </row>
    <row r="701" spans="1:6">
      <c r="A701" s="905"/>
      <c r="B701" s="702"/>
      <c r="C701" s="708"/>
      <c r="D701" s="709"/>
      <c r="E701" s="688"/>
      <c r="F701" s="920"/>
    </row>
    <row r="702" spans="1:6">
      <c r="A702" s="905"/>
      <c r="B702" s="697"/>
      <c r="C702" s="707"/>
      <c r="D702" s="707"/>
      <c r="E702" s="688"/>
      <c r="F702" s="920"/>
    </row>
    <row r="703" spans="1:6">
      <c r="A703" s="905"/>
      <c r="B703" s="702"/>
      <c r="C703" s="698"/>
      <c r="D703" s="706"/>
      <c r="E703" s="688"/>
      <c r="F703" s="920"/>
    </row>
    <row r="704" spans="1:6">
      <c r="E704" s="688"/>
      <c r="F704" s="920"/>
    </row>
    <row r="705" spans="1:6" ht="15.75">
      <c r="A705" s="1267"/>
      <c r="B705" s="1267"/>
      <c r="E705" s="688"/>
      <c r="F705" s="920"/>
    </row>
    <row r="706" spans="1:6">
      <c r="A706" s="905"/>
      <c r="B706" s="686"/>
      <c r="E706" s="688"/>
      <c r="F706" s="920"/>
    </row>
    <row r="707" spans="1:6">
      <c r="A707" s="905"/>
      <c r="B707" s="686"/>
      <c r="E707" s="688"/>
      <c r="F707" s="920"/>
    </row>
    <row r="708" spans="1:6">
      <c r="A708" s="905"/>
      <c r="B708" s="686"/>
      <c r="E708" s="688"/>
      <c r="F708" s="920"/>
    </row>
    <row r="709" spans="1:6">
      <c r="A709" s="906"/>
      <c r="B709" s="686"/>
      <c r="E709" s="688"/>
      <c r="F709" s="920"/>
    </row>
    <row r="710" spans="1:6">
      <c r="A710" s="906"/>
      <c r="B710" s="686"/>
      <c r="E710" s="688"/>
      <c r="F710" s="920"/>
    </row>
    <row r="711" spans="1:6">
      <c r="A711" s="906"/>
      <c r="B711" s="686"/>
      <c r="E711" s="688"/>
      <c r="F711" s="920"/>
    </row>
    <row r="712" spans="1:6">
      <c r="A712" s="906"/>
      <c r="B712" s="686"/>
      <c r="E712" s="688"/>
      <c r="F712" s="920"/>
    </row>
    <row r="713" spans="1:6">
      <c r="A713" s="906"/>
      <c r="B713" s="693"/>
      <c r="E713" s="688"/>
      <c r="F713" s="920"/>
    </row>
    <row r="714" spans="1:6">
      <c r="A714" s="906"/>
      <c r="B714" s="694"/>
      <c r="E714" s="688"/>
      <c r="F714" s="920"/>
    </row>
    <row r="715" spans="1:6">
      <c r="B715" s="686"/>
      <c r="E715" s="688"/>
      <c r="F715" s="920"/>
    </row>
    <row r="716" spans="1:6">
      <c r="B716" s="686"/>
      <c r="E716" s="688"/>
      <c r="F716" s="920"/>
    </row>
    <row r="717" spans="1:6">
      <c r="A717" s="766"/>
      <c r="B717" s="686"/>
      <c r="E717" s="688"/>
      <c r="F717" s="920"/>
    </row>
    <row r="718" spans="1:6">
      <c r="A718" s="766"/>
      <c r="B718" s="686"/>
      <c r="E718" s="688"/>
      <c r="F718" s="920"/>
    </row>
    <row r="719" spans="1:6">
      <c r="A719" s="766"/>
      <c r="B719" s="686"/>
      <c r="E719" s="688"/>
      <c r="F719" s="920"/>
    </row>
    <row r="720" spans="1:6">
      <c r="A720" s="766"/>
      <c r="B720" s="686"/>
      <c r="E720" s="688"/>
      <c r="F720" s="920"/>
    </row>
    <row r="721" spans="1:6">
      <c r="A721" s="766"/>
      <c r="B721" s="686"/>
      <c r="E721" s="688"/>
      <c r="F721" s="920"/>
    </row>
    <row r="722" spans="1:6">
      <c r="A722" s="766"/>
      <c r="B722" s="686"/>
      <c r="E722" s="688"/>
      <c r="F722" s="920"/>
    </row>
    <row r="723" spans="1:6">
      <c r="A723" s="766"/>
      <c r="B723" s="686"/>
      <c r="E723" s="688"/>
      <c r="F723" s="920"/>
    </row>
    <row r="724" spans="1:6">
      <c r="A724" s="766"/>
      <c r="B724" s="686"/>
      <c r="E724" s="688"/>
      <c r="F724" s="920"/>
    </row>
    <row r="725" spans="1:6">
      <c r="A725" s="766"/>
      <c r="B725" s="686"/>
      <c r="E725" s="688"/>
      <c r="F725" s="920"/>
    </row>
    <row r="726" spans="1:6">
      <c r="A726" s="766"/>
      <c r="B726" s="686"/>
      <c r="E726" s="688"/>
      <c r="F726" s="920"/>
    </row>
    <row r="727" spans="1:6">
      <c r="A727" s="766"/>
      <c r="B727" s="686"/>
      <c r="E727" s="688"/>
      <c r="F727" s="920"/>
    </row>
    <row r="728" spans="1:6">
      <c r="A728" s="766"/>
      <c r="B728" s="686"/>
      <c r="E728" s="688"/>
      <c r="F728" s="920"/>
    </row>
    <row r="729" spans="1:6">
      <c r="A729" s="766"/>
      <c r="B729" s="686"/>
      <c r="E729" s="688"/>
      <c r="F729" s="920"/>
    </row>
    <row r="730" spans="1:6">
      <c r="A730" s="766"/>
      <c r="B730" s="686"/>
      <c r="E730" s="688"/>
      <c r="F730" s="920"/>
    </row>
    <row r="731" spans="1:6">
      <c r="A731" s="766"/>
      <c r="B731" s="686"/>
      <c r="E731" s="688"/>
      <c r="F731" s="920"/>
    </row>
    <row r="732" spans="1:6">
      <c r="A732" s="766"/>
      <c r="B732" s="686"/>
      <c r="E732" s="688"/>
      <c r="F732" s="920"/>
    </row>
    <row r="733" spans="1:6">
      <c r="B733" s="686"/>
      <c r="E733" s="688"/>
      <c r="F733" s="920"/>
    </row>
    <row r="734" spans="1:6">
      <c r="B734" s="686"/>
      <c r="E734" s="688"/>
      <c r="F734" s="920"/>
    </row>
    <row r="735" spans="1:6">
      <c r="B735" s="686"/>
      <c r="E735" s="688"/>
      <c r="F735" s="920"/>
    </row>
    <row r="736" spans="1:6">
      <c r="B736" s="686"/>
      <c r="E736" s="688"/>
      <c r="F736" s="920"/>
    </row>
    <row r="737" spans="1:6">
      <c r="B737" s="686"/>
      <c r="E737" s="688"/>
      <c r="F737" s="920"/>
    </row>
    <row r="738" spans="1:6">
      <c r="B738" s="696"/>
      <c r="E738" s="688"/>
      <c r="F738" s="920"/>
    </row>
    <row r="739" spans="1:6">
      <c r="B739" s="697"/>
      <c r="E739" s="688"/>
      <c r="F739" s="920"/>
    </row>
    <row r="740" spans="1:6">
      <c r="C740" s="710"/>
      <c r="D740" s="711"/>
      <c r="E740" s="688"/>
      <c r="F740" s="920"/>
    </row>
    <row r="741" spans="1:6">
      <c r="E741" s="688"/>
      <c r="F741" s="920"/>
    </row>
    <row r="742" spans="1:6">
      <c r="A742" s="905"/>
      <c r="B742" s="701"/>
      <c r="C742" s="691"/>
      <c r="D742" s="692"/>
      <c r="E742" s="688"/>
      <c r="F742" s="920"/>
    </row>
    <row r="743" spans="1:6">
      <c r="A743" s="905"/>
      <c r="B743" s="694"/>
      <c r="C743" s="691"/>
      <c r="D743" s="692"/>
      <c r="E743" s="688"/>
      <c r="F743" s="920"/>
    </row>
    <row r="744" spans="1:6">
      <c r="A744" s="905"/>
      <c r="B744" s="702"/>
      <c r="C744" s="698"/>
      <c r="D744" s="703"/>
      <c r="E744" s="688"/>
      <c r="F744" s="920"/>
    </row>
    <row r="745" spans="1:6">
      <c r="A745" s="906"/>
      <c r="B745" s="702"/>
      <c r="C745" s="698"/>
      <c r="D745" s="703"/>
      <c r="E745" s="688"/>
      <c r="F745" s="920"/>
    </row>
    <row r="746" spans="1:6">
      <c r="A746" s="906"/>
      <c r="B746" s="702"/>
      <c r="C746" s="698"/>
      <c r="D746" s="703"/>
      <c r="E746" s="688"/>
      <c r="F746" s="920"/>
    </row>
    <row r="747" spans="1:6">
      <c r="A747" s="906"/>
      <c r="B747" s="702"/>
      <c r="C747" s="698"/>
      <c r="D747" s="703"/>
      <c r="E747" s="688"/>
      <c r="F747" s="920"/>
    </row>
    <row r="748" spans="1:6">
      <c r="A748" s="906"/>
      <c r="B748" s="702"/>
      <c r="C748" s="698"/>
      <c r="D748" s="703"/>
      <c r="E748" s="688"/>
      <c r="F748" s="920"/>
    </row>
    <row r="749" spans="1:6">
      <c r="A749" s="906"/>
      <c r="B749" s="702"/>
      <c r="C749" s="698"/>
      <c r="D749" s="703"/>
      <c r="E749" s="688"/>
      <c r="F749" s="920"/>
    </row>
    <row r="750" spans="1:6">
      <c r="A750" s="906"/>
      <c r="B750" s="702"/>
      <c r="C750" s="698"/>
      <c r="D750" s="703"/>
      <c r="E750" s="688"/>
      <c r="F750" s="920"/>
    </row>
    <row r="751" spans="1:6">
      <c r="A751" s="906"/>
      <c r="B751" s="702"/>
      <c r="C751" s="698"/>
      <c r="D751" s="703"/>
      <c r="E751" s="688"/>
      <c r="F751" s="920"/>
    </row>
    <row r="752" spans="1:6">
      <c r="A752" s="906"/>
      <c r="B752" s="702"/>
      <c r="C752" s="698"/>
      <c r="D752" s="703"/>
      <c r="E752" s="688"/>
      <c r="F752" s="920"/>
    </row>
    <row r="753" spans="1:6">
      <c r="A753" s="906"/>
      <c r="B753" s="702"/>
      <c r="C753" s="698"/>
      <c r="D753" s="703"/>
      <c r="E753" s="688"/>
      <c r="F753" s="920"/>
    </row>
    <row r="754" spans="1:6">
      <c r="A754" s="906"/>
      <c r="B754" s="704"/>
      <c r="C754" s="698"/>
      <c r="D754" s="703"/>
      <c r="E754" s="688"/>
      <c r="F754" s="920"/>
    </row>
    <row r="755" spans="1:6">
      <c r="A755" s="906"/>
      <c r="B755" s="702"/>
      <c r="C755" s="698"/>
      <c r="D755" s="703"/>
      <c r="E755" s="688"/>
      <c r="F755" s="920"/>
    </row>
    <row r="756" spans="1:6">
      <c r="A756" s="906"/>
      <c r="B756" s="702"/>
      <c r="C756" s="698"/>
      <c r="D756" s="703"/>
      <c r="E756" s="688"/>
      <c r="F756" s="920"/>
    </row>
    <row r="757" spans="1:6">
      <c r="A757" s="906"/>
      <c r="B757" s="697"/>
      <c r="C757" s="698"/>
      <c r="D757" s="703"/>
      <c r="E757" s="688"/>
      <c r="F757" s="920"/>
    </row>
    <row r="758" spans="1:6">
      <c r="A758" s="906"/>
      <c r="B758" s="697"/>
      <c r="C758" s="698"/>
      <c r="D758" s="699"/>
      <c r="E758" s="688"/>
      <c r="F758" s="920"/>
    </row>
    <row r="759" spans="1:6">
      <c r="E759" s="688"/>
      <c r="F759" s="920"/>
    </row>
    <row r="760" spans="1:6">
      <c r="A760" s="905"/>
      <c r="B760" s="702"/>
      <c r="E760" s="688"/>
      <c r="F760" s="920"/>
    </row>
    <row r="761" spans="1:6">
      <c r="B761" s="702"/>
      <c r="E761" s="688"/>
      <c r="F761" s="920"/>
    </row>
    <row r="762" spans="1:6">
      <c r="B762" s="702"/>
      <c r="E762" s="688"/>
      <c r="F762" s="920"/>
    </row>
    <row r="763" spans="1:6">
      <c r="B763" s="702"/>
      <c r="E763" s="688"/>
      <c r="F763" s="920"/>
    </row>
    <row r="764" spans="1:6">
      <c r="B764" s="702"/>
      <c r="E764" s="688"/>
      <c r="F764" s="920"/>
    </row>
    <row r="765" spans="1:6">
      <c r="B765" s="702"/>
      <c r="E765" s="688"/>
      <c r="F765" s="920"/>
    </row>
    <row r="766" spans="1:6">
      <c r="B766" s="702"/>
      <c r="E766" s="688"/>
      <c r="F766" s="920"/>
    </row>
    <row r="767" spans="1:6">
      <c r="B767" s="702"/>
      <c r="E767" s="688"/>
      <c r="F767" s="920"/>
    </row>
    <row r="768" spans="1:6">
      <c r="B768" s="702"/>
      <c r="E768" s="688"/>
      <c r="F768" s="920"/>
    </row>
    <row r="769" spans="1:6">
      <c r="B769" s="702"/>
      <c r="E769" s="688"/>
      <c r="F769" s="920"/>
    </row>
    <row r="770" spans="1:6">
      <c r="B770" s="704"/>
      <c r="E770" s="688"/>
      <c r="F770" s="920"/>
    </row>
    <row r="771" spans="1:6">
      <c r="B771" s="702"/>
      <c r="E771" s="688"/>
      <c r="F771" s="920"/>
    </row>
    <row r="772" spans="1:6">
      <c r="B772" s="702"/>
      <c r="E772" s="688"/>
      <c r="F772" s="920"/>
    </row>
    <row r="773" spans="1:6">
      <c r="B773" s="697"/>
      <c r="E773" s="688"/>
      <c r="F773" s="920"/>
    </row>
    <row r="774" spans="1:6">
      <c r="C774" s="698"/>
      <c r="D774" s="699"/>
      <c r="E774" s="688"/>
      <c r="F774" s="920"/>
    </row>
    <row r="775" spans="1:6">
      <c r="E775" s="688"/>
      <c r="F775" s="920"/>
    </row>
    <row r="776" spans="1:6">
      <c r="A776" s="905"/>
      <c r="B776" s="702"/>
      <c r="C776" s="698"/>
      <c r="D776" s="703"/>
      <c r="E776" s="688"/>
      <c r="F776" s="920"/>
    </row>
    <row r="777" spans="1:6">
      <c r="B777" s="702"/>
      <c r="C777" s="698"/>
      <c r="D777" s="703"/>
      <c r="E777" s="688"/>
      <c r="F777" s="920"/>
    </row>
    <row r="778" spans="1:6">
      <c r="B778" s="702"/>
      <c r="C778" s="698"/>
      <c r="D778" s="703"/>
      <c r="E778" s="688"/>
      <c r="F778" s="920"/>
    </row>
    <row r="779" spans="1:6">
      <c r="B779" s="702"/>
      <c r="C779" s="698"/>
      <c r="D779" s="703"/>
      <c r="E779" s="688"/>
      <c r="F779" s="920"/>
    </row>
    <row r="780" spans="1:6">
      <c r="B780" s="702"/>
      <c r="C780" s="698"/>
      <c r="D780" s="703"/>
      <c r="E780" s="688"/>
      <c r="F780" s="920"/>
    </row>
    <row r="781" spans="1:6">
      <c r="B781" s="702"/>
      <c r="C781" s="698"/>
      <c r="D781" s="703"/>
      <c r="E781" s="688"/>
      <c r="F781" s="920"/>
    </row>
    <row r="782" spans="1:6">
      <c r="B782" s="702"/>
      <c r="C782" s="698"/>
      <c r="D782" s="703"/>
      <c r="E782" s="688"/>
      <c r="F782" s="920"/>
    </row>
    <row r="783" spans="1:6">
      <c r="B783" s="702"/>
      <c r="C783" s="698"/>
      <c r="D783" s="703"/>
      <c r="E783" s="688"/>
      <c r="F783" s="920"/>
    </row>
    <row r="784" spans="1:6">
      <c r="B784" s="702"/>
      <c r="C784" s="698"/>
      <c r="D784" s="703"/>
      <c r="E784" s="688"/>
      <c r="F784" s="920"/>
    </row>
    <row r="785" spans="1:6">
      <c r="B785" s="702"/>
      <c r="C785" s="698"/>
      <c r="D785" s="703"/>
      <c r="E785" s="688"/>
      <c r="F785" s="920"/>
    </row>
    <row r="786" spans="1:6">
      <c r="B786" s="704"/>
      <c r="C786" s="698"/>
      <c r="D786" s="703"/>
      <c r="E786" s="688"/>
      <c r="F786" s="920"/>
    </row>
    <row r="787" spans="1:6">
      <c r="B787" s="702"/>
      <c r="C787" s="698"/>
      <c r="D787" s="703"/>
      <c r="E787" s="688"/>
      <c r="F787" s="920"/>
    </row>
    <row r="788" spans="1:6">
      <c r="B788" s="702"/>
      <c r="C788" s="698"/>
      <c r="D788" s="703"/>
      <c r="E788" s="688"/>
      <c r="F788" s="920"/>
    </row>
    <row r="789" spans="1:6">
      <c r="B789" s="697"/>
      <c r="C789" s="698"/>
      <c r="D789" s="703"/>
      <c r="E789" s="688"/>
      <c r="F789" s="920"/>
    </row>
    <row r="790" spans="1:6">
      <c r="B790" s="697"/>
      <c r="C790" s="698"/>
      <c r="D790" s="699"/>
      <c r="E790" s="688"/>
      <c r="F790" s="920"/>
    </row>
    <row r="791" spans="1:6">
      <c r="E791" s="688"/>
      <c r="F791" s="920"/>
    </row>
    <row r="792" spans="1:6">
      <c r="A792" s="905"/>
      <c r="B792" s="702"/>
      <c r="C792" s="698"/>
      <c r="D792" s="703"/>
      <c r="E792" s="688"/>
      <c r="F792" s="920"/>
    </row>
    <row r="793" spans="1:6">
      <c r="A793" s="906"/>
      <c r="B793" s="702"/>
      <c r="C793" s="698"/>
      <c r="D793" s="703"/>
      <c r="E793" s="688"/>
      <c r="F793" s="920"/>
    </row>
    <row r="794" spans="1:6">
      <c r="A794" s="906"/>
      <c r="B794" s="702"/>
      <c r="C794" s="698"/>
      <c r="D794" s="703"/>
      <c r="E794" s="688"/>
      <c r="F794" s="920"/>
    </row>
    <row r="795" spans="1:6">
      <c r="A795" s="906"/>
      <c r="B795" s="702"/>
      <c r="C795" s="698"/>
      <c r="D795" s="703"/>
      <c r="E795" s="688"/>
      <c r="F795" s="920"/>
    </row>
    <row r="796" spans="1:6">
      <c r="A796" s="906"/>
      <c r="B796" s="702"/>
      <c r="C796" s="698"/>
      <c r="D796" s="703"/>
      <c r="E796" s="688"/>
      <c r="F796" s="920"/>
    </row>
    <row r="797" spans="1:6">
      <c r="A797" s="906"/>
      <c r="B797" s="702"/>
      <c r="C797" s="698"/>
      <c r="D797" s="703"/>
      <c r="E797" s="688"/>
      <c r="F797" s="920"/>
    </row>
    <row r="798" spans="1:6">
      <c r="A798" s="906"/>
      <c r="B798" s="702"/>
      <c r="C798" s="698"/>
      <c r="D798" s="703"/>
      <c r="E798" s="688"/>
      <c r="F798" s="920"/>
    </row>
    <row r="799" spans="1:6">
      <c r="A799" s="906"/>
      <c r="B799" s="702"/>
      <c r="C799" s="698"/>
      <c r="D799" s="703"/>
      <c r="E799" s="688"/>
      <c r="F799" s="920"/>
    </row>
    <row r="800" spans="1:6">
      <c r="A800" s="906"/>
      <c r="B800" s="702"/>
      <c r="C800" s="698"/>
      <c r="D800" s="703"/>
      <c r="E800" s="688"/>
      <c r="F800" s="920"/>
    </row>
    <row r="801" spans="1:6">
      <c r="A801" s="906"/>
      <c r="B801" s="702"/>
      <c r="C801" s="698"/>
      <c r="D801" s="703"/>
      <c r="E801" s="688"/>
      <c r="F801" s="920"/>
    </row>
    <row r="802" spans="1:6">
      <c r="A802" s="906"/>
      <c r="B802" s="704"/>
      <c r="C802" s="698"/>
      <c r="D802" s="703"/>
      <c r="E802" s="688"/>
      <c r="F802" s="920"/>
    </row>
    <row r="803" spans="1:6">
      <c r="A803" s="906"/>
      <c r="B803" s="702"/>
      <c r="C803" s="698"/>
      <c r="D803" s="703"/>
      <c r="E803" s="688"/>
      <c r="F803" s="920"/>
    </row>
    <row r="804" spans="1:6">
      <c r="A804" s="906"/>
      <c r="B804" s="702"/>
      <c r="C804" s="698"/>
      <c r="D804" s="703"/>
      <c r="E804" s="688"/>
      <c r="F804" s="920"/>
    </row>
    <row r="805" spans="1:6">
      <c r="A805" s="906"/>
      <c r="B805" s="697"/>
      <c r="C805" s="698"/>
      <c r="D805" s="703"/>
      <c r="E805" s="688"/>
      <c r="F805" s="920"/>
    </row>
    <row r="806" spans="1:6">
      <c r="A806" s="906"/>
      <c r="B806" s="697"/>
      <c r="C806" s="698"/>
      <c r="D806" s="699"/>
      <c r="E806" s="688"/>
      <c r="F806" s="920"/>
    </row>
    <row r="807" spans="1:6">
      <c r="E807" s="688"/>
      <c r="F807" s="920"/>
    </row>
    <row r="808" spans="1:6">
      <c r="A808" s="905"/>
      <c r="B808" s="702"/>
      <c r="E808" s="688"/>
      <c r="F808" s="920"/>
    </row>
    <row r="809" spans="1:6">
      <c r="A809" s="906"/>
      <c r="B809" s="702"/>
      <c r="E809" s="688"/>
      <c r="F809" s="920"/>
    </row>
    <row r="810" spans="1:6">
      <c r="A810" s="905"/>
      <c r="B810" s="702"/>
      <c r="C810" s="698"/>
      <c r="D810" s="703"/>
      <c r="E810" s="688"/>
      <c r="F810" s="920"/>
    </row>
    <row r="811" spans="1:6">
      <c r="A811" s="906"/>
      <c r="B811" s="702"/>
      <c r="C811" s="698"/>
      <c r="D811" s="703"/>
      <c r="E811" s="688"/>
      <c r="F811" s="920"/>
    </row>
    <row r="812" spans="1:6">
      <c r="A812" s="906"/>
      <c r="B812" s="702"/>
      <c r="C812" s="698"/>
      <c r="D812" s="703"/>
      <c r="E812" s="688"/>
      <c r="F812" s="920"/>
    </row>
    <row r="813" spans="1:6">
      <c r="A813" s="906"/>
      <c r="B813" s="702"/>
      <c r="C813" s="698"/>
      <c r="D813" s="703"/>
      <c r="E813" s="688"/>
      <c r="F813" s="920"/>
    </row>
    <row r="814" spans="1:6">
      <c r="A814" s="906"/>
      <c r="B814" s="702"/>
      <c r="C814" s="698"/>
      <c r="D814" s="703"/>
      <c r="E814" s="688"/>
      <c r="F814" s="920"/>
    </row>
    <row r="815" spans="1:6">
      <c r="A815" s="906"/>
      <c r="B815" s="702"/>
      <c r="C815" s="698"/>
      <c r="D815" s="703"/>
      <c r="E815" s="688"/>
      <c r="F815" s="920"/>
    </row>
    <row r="816" spans="1:6">
      <c r="A816" s="906"/>
      <c r="B816" s="702"/>
      <c r="C816" s="698"/>
      <c r="D816" s="703"/>
      <c r="E816" s="688"/>
      <c r="F816" s="920"/>
    </row>
    <row r="817" spans="1:6">
      <c r="A817" s="906"/>
      <c r="B817" s="702"/>
      <c r="C817" s="698"/>
      <c r="D817" s="703"/>
      <c r="E817" s="688"/>
      <c r="F817" s="920"/>
    </row>
    <row r="818" spans="1:6">
      <c r="A818" s="906"/>
      <c r="B818" s="704"/>
      <c r="C818" s="698"/>
      <c r="D818" s="703"/>
      <c r="E818" s="688"/>
      <c r="F818" s="920"/>
    </row>
    <row r="819" spans="1:6">
      <c r="A819" s="906"/>
      <c r="B819" s="702"/>
      <c r="C819" s="698"/>
      <c r="D819" s="703"/>
      <c r="E819" s="688"/>
      <c r="F819" s="920"/>
    </row>
    <row r="820" spans="1:6">
      <c r="A820" s="906"/>
      <c r="B820" s="702"/>
      <c r="C820" s="698"/>
      <c r="D820" s="703"/>
      <c r="E820" s="688"/>
      <c r="F820" s="920"/>
    </row>
    <row r="821" spans="1:6">
      <c r="A821" s="906"/>
      <c r="B821" s="697"/>
      <c r="C821" s="698"/>
      <c r="D821" s="703"/>
      <c r="E821" s="688"/>
      <c r="F821" s="920"/>
    </row>
    <row r="822" spans="1:6">
      <c r="A822" s="906"/>
      <c r="B822" s="702"/>
      <c r="C822" s="698"/>
      <c r="D822" s="699"/>
      <c r="E822" s="688"/>
      <c r="F822" s="920"/>
    </row>
    <row r="823" spans="1:6">
      <c r="A823" s="906"/>
      <c r="B823" s="697"/>
      <c r="C823" s="698"/>
      <c r="D823" s="703"/>
      <c r="E823" s="688"/>
      <c r="F823" s="920"/>
    </row>
    <row r="824" spans="1:6">
      <c r="A824" s="909"/>
      <c r="B824" s="700"/>
      <c r="C824" s="698"/>
      <c r="D824" s="699"/>
      <c r="E824" s="688"/>
      <c r="F824" s="920"/>
    </row>
    <row r="825" spans="1:6">
      <c r="A825" s="909"/>
      <c r="B825" s="694"/>
      <c r="E825" s="688"/>
      <c r="F825" s="920"/>
    </row>
    <row r="826" spans="1:6">
      <c r="A826" s="909"/>
      <c r="B826" s="702"/>
      <c r="C826" s="691"/>
      <c r="D826" s="692"/>
      <c r="E826" s="688"/>
      <c r="F826" s="920"/>
    </row>
    <row r="827" spans="1:6">
      <c r="A827" s="909"/>
      <c r="B827" s="702"/>
      <c r="C827" s="691"/>
      <c r="D827" s="692"/>
      <c r="E827" s="688"/>
      <c r="F827" s="920"/>
    </row>
    <row r="828" spans="1:6">
      <c r="A828" s="909"/>
      <c r="B828" s="702"/>
      <c r="C828" s="691"/>
      <c r="D828" s="692"/>
      <c r="E828" s="688"/>
      <c r="F828" s="920"/>
    </row>
    <row r="829" spans="1:6">
      <c r="A829" s="906"/>
      <c r="B829" s="702"/>
      <c r="C829" s="691"/>
      <c r="D829" s="692"/>
      <c r="E829" s="688"/>
      <c r="F829" s="920"/>
    </row>
    <row r="830" spans="1:6">
      <c r="A830" s="906"/>
      <c r="B830" s="702"/>
      <c r="C830" s="691"/>
      <c r="D830" s="692"/>
      <c r="E830" s="688"/>
      <c r="F830" s="920"/>
    </row>
    <row r="831" spans="1:6">
      <c r="A831" s="906"/>
      <c r="B831" s="702"/>
      <c r="C831" s="691"/>
      <c r="D831" s="692"/>
      <c r="E831" s="688"/>
      <c r="F831" s="920"/>
    </row>
    <row r="832" spans="1:6">
      <c r="A832" s="906"/>
      <c r="B832" s="702"/>
      <c r="C832" s="691"/>
      <c r="D832" s="692"/>
      <c r="E832" s="688"/>
      <c r="F832" s="920"/>
    </row>
    <row r="833" spans="1:6">
      <c r="A833" s="906"/>
      <c r="B833" s="702"/>
      <c r="C833" s="691"/>
      <c r="D833" s="692"/>
      <c r="E833" s="688"/>
      <c r="F833" s="920"/>
    </row>
    <row r="834" spans="1:6">
      <c r="A834" s="906"/>
      <c r="B834" s="702"/>
      <c r="C834" s="691"/>
      <c r="D834" s="692"/>
      <c r="E834" s="688"/>
      <c r="F834" s="920"/>
    </row>
    <row r="835" spans="1:6">
      <c r="A835" s="906"/>
      <c r="B835" s="702"/>
      <c r="C835" s="691"/>
      <c r="D835" s="692"/>
      <c r="E835" s="688"/>
      <c r="F835" s="920"/>
    </row>
    <row r="836" spans="1:6">
      <c r="A836" s="906"/>
      <c r="B836" s="702"/>
      <c r="C836" s="691"/>
      <c r="D836" s="692"/>
      <c r="E836" s="688"/>
      <c r="F836" s="920"/>
    </row>
    <row r="837" spans="1:6">
      <c r="A837" s="906"/>
      <c r="B837" s="704"/>
      <c r="C837" s="691"/>
      <c r="D837" s="692"/>
      <c r="E837" s="688"/>
      <c r="F837" s="920"/>
    </row>
    <row r="838" spans="1:6">
      <c r="A838" s="906"/>
      <c r="B838" s="702"/>
      <c r="C838" s="691"/>
      <c r="D838" s="692"/>
      <c r="E838" s="688"/>
      <c r="F838" s="920"/>
    </row>
    <row r="839" spans="1:6">
      <c r="A839" s="906"/>
      <c r="B839" s="702"/>
      <c r="C839" s="691"/>
      <c r="D839" s="692"/>
      <c r="E839" s="688"/>
      <c r="F839" s="920"/>
    </row>
    <row r="840" spans="1:6">
      <c r="A840" s="906"/>
      <c r="B840" s="697"/>
      <c r="C840" s="691"/>
      <c r="D840" s="692"/>
      <c r="E840" s="688"/>
      <c r="F840" s="920"/>
    </row>
    <row r="841" spans="1:6">
      <c r="A841" s="906"/>
      <c r="B841" s="700"/>
      <c r="C841" s="691"/>
      <c r="D841" s="705"/>
      <c r="E841" s="688"/>
      <c r="F841" s="920"/>
    </row>
    <row r="842" spans="1:6">
      <c r="A842" s="909"/>
      <c r="B842" s="694"/>
      <c r="E842" s="688"/>
      <c r="F842" s="920"/>
    </row>
    <row r="843" spans="1:6">
      <c r="A843" s="909"/>
      <c r="B843" s="702"/>
      <c r="C843" s="691"/>
      <c r="D843" s="692"/>
      <c r="E843" s="688"/>
      <c r="F843" s="920"/>
    </row>
    <row r="844" spans="1:6">
      <c r="A844" s="909"/>
      <c r="B844" s="702"/>
      <c r="C844" s="691"/>
      <c r="D844" s="692"/>
      <c r="E844" s="688"/>
      <c r="F844" s="920"/>
    </row>
    <row r="845" spans="1:6">
      <c r="A845" s="909"/>
      <c r="B845" s="702"/>
      <c r="C845" s="691"/>
      <c r="D845" s="692"/>
      <c r="E845" s="688"/>
      <c r="F845" s="920"/>
    </row>
    <row r="846" spans="1:6">
      <c r="A846" s="906"/>
      <c r="B846" s="702"/>
      <c r="C846" s="691"/>
      <c r="D846" s="692"/>
      <c r="E846" s="688"/>
      <c r="F846" s="920"/>
    </row>
    <row r="847" spans="1:6">
      <c r="A847" s="906"/>
      <c r="B847" s="702"/>
      <c r="C847" s="691"/>
      <c r="D847" s="692"/>
      <c r="E847" s="688"/>
      <c r="F847" s="920"/>
    </row>
    <row r="848" spans="1:6">
      <c r="A848" s="906"/>
      <c r="B848" s="702"/>
      <c r="C848" s="691"/>
      <c r="D848" s="692"/>
      <c r="E848" s="688"/>
      <c r="F848" s="920"/>
    </row>
    <row r="849" spans="1:6">
      <c r="A849" s="906"/>
      <c r="B849" s="702"/>
      <c r="C849" s="691"/>
      <c r="D849" s="692"/>
      <c r="E849" s="688"/>
      <c r="F849" s="920"/>
    </row>
    <row r="850" spans="1:6">
      <c r="A850" s="906"/>
      <c r="B850" s="702"/>
      <c r="C850" s="691"/>
      <c r="D850" s="692"/>
      <c r="E850" s="688"/>
      <c r="F850" s="920"/>
    </row>
    <row r="851" spans="1:6">
      <c r="A851" s="906"/>
      <c r="B851" s="702"/>
      <c r="C851" s="691"/>
      <c r="D851" s="692"/>
      <c r="E851" s="688"/>
      <c r="F851" s="920"/>
    </row>
    <row r="852" spans="1:6">
      <c r="A852" s="906"/>
      <c r="B852" s="702"/>
      <c r="C852" s="691"/>
      <c r="D852" s="692"/>
      <c r="E852" s="688"/>
      <c r="F852" s="920"/>
    </row>
    <row r="853" spans="1:6">
      <c r="A853" s="906"/>
      <c r="B853" s="702"/>
      <c r="C853" s="691"/>
      <c r="D853" s="692"/>
      <c r="E853" s="688"/>
      <c r="F853" s="920"/>
    </row>
    <row r="854" spans="1:6">
      <c r="A854" s="906"/>
      <c r="B854" s="704"/>
      <c r="C854" s="691"/>
      <c r="D854" s="692"/>
      <c r="E854" s="688"/>
      <c r="F854" s="920"/>
    </row>
    <row r="855" spans="1:6">
      <c r="A855" s="906"/>
      <c r="B855" s="702"/>
      <c r="C855" s="691"/>
      <c r="D855" s="692"/>
      <c r="E855" s="688"/>
      <c r="F855" s="920"/>
    </row>
    <row r="856" spans="1:6">
      <c r="A856" s="906"/>
      <c r="B856" s="702"/>
      <c r="C856" s="691"/>
      <c r="D856" s="692"/>
      <c r="E856" s="688"/>
      <c r="F856" s="920"/>
    </row>
    <row r="857" spans="1:6">
      <c r="A857" s="906"/>
      <c r="B857" s="697"/>
      <c r="C857" s="691"/>
      <c r="D857" s="692"/>
      <c r="E857" s="688"/>
      <c r="F857" s="920"/>
    </row>
    <row r="858" spans="1:6">
      <c r="A858" s="906"/>
      <c r="B858" s="700"/>
      <c r="C858" s="691"/>
      <c r="D858" s="705"/>
      <c r="E858" s="688"/>
      <c r="F858" s="920"/>
    </row>
    <row r="859" spans="1:6">
      <c r="A859" s="906"/>
      <c r="B859" s="697"/>
      <c r="C859" s="691"/>
      <c r="D859" s="692"/>
      <c r="E859" s="688"/>
      <c r="F859" s="920"/>
    </row>
    <row r="860" spans="1:6">
      <c r="A860" s="909"/>
      <c r="B860" s="702"/>
      <c r="C860" s="698"/>
      <c r="D860" s="706"/>
      <c r="E860" s="688"/>
      <c r="F860" s="920"/>
    </row>
    <row r="861" spans="1:6">
      <c r="A861" s="915"/>
      <c r="B861" s="697"/>
      <c r="C861" s="698"/>
      <c r="D861" s="706"/>
      <c r="E861" s="688"/>
      <c r="F861" s="920"/>
    </row>
    <row r="862" spans="1:6">
      <c r="A862" s="915"/>
      <c r="B862" s="707"/>
      <c r="C862" s="698"/>
      <c r="D862" s="706"/>
      <c r="E862" s="688"/>
      <c r="F862" s="920"/>
    </row>
    <row r="863" spans="1:6">
      <c r="A863" s="915"/>
      <c r="B863" s="707"/>
      <c r="C863" s="698"/>
      <c r="D863" s="706"/>
      <c r="E863" s="688"/>
      <c r="F863" s="920"/>
    </row>
    <row r="864" spans="1:6">
      <c r="A864" s="906"/>
      <c r="B864" s="707"/>
      <c r="C864" s="698"/>
      <c r="D864" s="706"/>
      <c r="E864" s="688"/>
      <c r="F864" s="920"/>
    </row>
    <row r="865" spans="1:6">
      <c r="E865" s="688"/>
      <c r="F865" s="920"/>
    </row>
    <row r="866" spans="1:6">
      <c r="A866" s="905"/>
      <c r="B866" s="702"/>
      <c r="C866" s="708"/>
      <c r="D866" s="709"/>
      <c r="E866" s="688"/>
      <c r="F866" s="920"/>
    </row>
    <row r="867" spans="1:6">
      <c r="A867" s="905"/>
      <c r="B867" s="702"/>
      <c r="C867" s="708"/>
      <c r="D867" s="709"/>
      <c r="E867" s="688"/>
      <c r="F867" s="920"/>
    </row>
    <row r="868" spans="1:6">
      <c r="A868" s="905"/>
      <c r="B868" s="697"/>
      <c r="C868" s="707"/>
      <c r="D868" s="707"/>
      <c r="E868" s="688"/>
      <c r="F868" s="920"/>
    </row>
    <row r="869" spans="1:6">
      <c r="A869" s="905"/>
      <c r="B869" s="702"/>
      <c r="C869" s="698"/>
      <c r="D869" s="706"/>
      <c r="E869" s="688"/>
      <c r="F869" s="920"/>
    </row>
    <row r="870" spans="1:6">
      <c r="E870" s="688"/>
      <c r="F870" s="920"/>
    </row>
    <row r="871" spans="1:6" ht="15.75">
      <c r="A871" s="1267"/>
      <c r="B871" s="1267"/>
      <c r="E871" s="688"/>
      <c r="F871" s="920"/>
    </row>
    <row r="872" spans="1:6">
      <c r="A872" s="905"/>
      <c r="B872" s="686"/>
      <c r="E872" s="688"/>
      <c r="F872" s="920"/>
    </row>
    <row r="873" spans="1:6">
      <c r="A873" s="905"/>
      <c r="B873" s="686"/>
      <c r="E873" s="688"/>
      <c r="F873" s="920"/>
    </row>
    <row r="874" spans="1:6">
      <c r="A874" s="905"/>
      <c r="B874" s="686"/>
      <c r="E874" s="688"/>
      <c r="F874" s="920"/>
    </row>
    <row r="875" spans="1:6">
      <c r="A875" s="906"/>
      <c r="B875" s="686"/>
      <c r="E875" s="688"/>
      <c r="F875" s="920"/>
    </row>
    <row r="876" spans="1:6">
      <c r="A876" s="906"/>
      <c r="B876" s="686"/>
      <c r="E876" s="688"/>
      <c r="F876" s="920"/>
    </row>
    <row r="877" spans="1:6">
      <c r="A877" s="906"/>
      <c r="B877" s="686"/>
      <c r="E877" s="688"/>
      <c r="F877" s="920"/>
    </row>
    <row r="878" spans="1:6">
      <c r="A878" s="906"/>
      <c r="B878" s="686"/>
      <c r="E878" s="688"/>
      <c r="F878" s="920"/>
    </row>
    <row r="879" spans="1:6">
      <c r="A879" s="906"/>
      <c r="B879" s="693"/>
      <c r="E879" s="688"/>
      <c r="F879" s="920"/>
    </row>
    <row r="880" spans="1:6">
      <c r="A880" s="906"/>
      <c r="B880" s="694"/>
      <c r="E880" s="688"/>
      <c r="F880" s="920"/>
    </row>
    <row r="881" spans="2:6">
      <c r="B881" s="686"/>
      <c r="E881" s="688"/>
      <c r="F881" s="920"/>
    </row>
    <row r="882" spans="2:6">
      <c r="B882" s="686"/>
      <c r="E882" s="688"/>
      <c r="F882" s="920"/>
    </row>
    <row r="883" spans="2:6">
      <c r="B883" s="686"/>
      <c r="E883" s="688"/>
      <c r="F883" s="920"/>
    </row>
    <row r="884" spans="2:6">
      <c r="B884" s="686"/>
      <c r="E884" s="688"/>
      <c r="F884" s="920"/>
    </row>
    <row r="885" spans="2:6">
      <c r="B885" s="686"/>
      <c r="E885" s="688"/>
      <c r="F885" s="920"/>
    </row>
    <row r="886" spans="2:6">
      <c r="B886" s="686"/>
      <c r="E886" s="688"/>
      <c r="F886" s="920"/>
    </row>
    <row r="887" spans="2:6">
      <c r="B887" s="686"/>
      <c r="E887" s="688"/>
      <c r="F887" s="920"/>
    </row>
    <row r="888" spans="2:6">
      <c r="B888" s="686"/>
      <c r="E888" s="688"/>
      <c r="F888" s="920"/>
    </row>
    <row r="889" spans="2:6">
      <c r="B889" s="686"/>
      <c r="E889" s="688"/>
      <c r="F889" s="920"/>
    </row>
    <row r="890" spans="2:6">
      <c r="B890" s="686"/>
      <c r="E890" s="688"/>
      <c r="F890" s="920"/>
    </row>
    <row r="891" spans="2:6">
      <c r="B891" s="686"/>
      <c r="E891" s="688"/>
      <c r="F891" s="920"/>
    </row>
    <row r="892" spans="2:6">
      <c r="B892" s="686"/>
      <c r="E892" s="688"/>
      <c r="F892" s="920"/>
    </row>
    <row r="893" spans="2:6">
      <c r="B893" s="686"/>
      <c r="E893" s="688"/>
      <c r="F893" s="920"/>
    </row>
    <row r="894" spans="2:6">
      <c r="B894" s="686"/>
      <c r="E894" s="688"/>
      <c r="F894" s="920"/>
    </row>
    <row r="895" spans="2:6">
      <c r="B895" s="686"/>
      <c r="E895" s="688"/>
      <c r="F895" s="920"/>
    </row>
    <row r="896" spans="2:6">
      <c r="B896" s="686"/>
      <c r="E896" s="688"/>
      <c r="F896" s="920"/>
    </row>
    <row r="897" spans="1:6">
      <c r="B897" s="686"/>
      <c r="E897" s="688"/>
      <c r="F897" s="920"/>
    </row>
    <row r="898" spans="1:6">
      <c r="B898" s="686"/>
      <c r="E898" s="688"/>
      <c r="F898" s="920"/>
    </row>
    <row r="899" spans="1:6">
      <c r="B899" s="686"/>
      <c r="E899" s="688"/>
      <c r="F899" s="920"/>
    </row>
    <row r="900" spans="1:6">
      <c r="B900" s="686"/>
      <c r="E900" s="688"/>
      <c r="F900" s="920"/>
    </row>
    <row r="901" spans="1:6">
      <c r="B901" s="686"/>
      <c r="E901" s="688"/>
      <c r="F901" s="920"/>
    </row>
    <row r="902" spans="1:6">
      <c r="B902" s="686"/>
      <c r="E902" s="688"/>
      <c r="F902" s="920"/>
    </row>
    <row r="903" spans="1:6">
      <c r="B903" s="686"/>
      <c r="E903" s="688"/>
      <c r="F903" s="920"/>
    </row>
    <row r="904" spans="1:6">
      <c r="B904" s="696"/>
      <c r="E904" s="688"/>
      <c r="F904" s="920"/>
    </row>
    <row r="905" spans="1:6">
      <c r="B905" s="697"/>
      <c r="E905" s="688"/>
      <c r="F905" s="920"/>
    </row>
    <row r="906" spans="1:6">
      <c r="C906" s="710"/>
      <c r="D906" s="711"/>
      <c r="E906" s="688"/>
      <c r="F906" s="920"/>
    </row>
    <row r="907" spans="1:6">
      <c r="E907" s="688"/>
      <c r="F907" s="920"/>
    </row>
    <row r="908" spans="1:6">
      <c r="A908" s="905"/>
      <c r="B908" s="701"/>
      <c r="C908" s="691"/>
      <c r="D908" s="692"/>
      <c r="E908" s="688"/>
      <c r="F908" s="920"/>
    </row>
    <row r="909" spans="1:6">
      <c r="A909" s="905"/>
      <c r="B909" s="694"/>
      <c r="C909" s="691"/>
      <c r="D909" s="692"/>
      <c r="E909" s="688"/>
      <c r="F909" s="920"/>
    </row>
    <row r="910" spans="1:6">
      <c r="A910" s="905"/>
      <c r="B910" s="702"/>
      <c r="C910" s="698"/>
      <c r="D910" s="703"/>
      <c r="E910" s="688"/>
      <c r="F910" s="920"/>
    </row>
    <row r="911" spans="1:6">
      <c r="A911" s="906"/>
      <c r="B911" s="702"/>
      <c r="C911" s="698"/>
      <c r="D911" s="703"/>
      <c r="E911" s="688"/>
      <c r="F911" s="920"/>
    </row>
    <row r="912" spans="1:6">
      <c r="A912" s="906"/>
      <c r="B912" s="702"/>
      <c r="C912" s="698"/>
      <c r="D912" s="703"/>
      <c r="E912" s="688"/>
      <c r="F912" s="920"/>
    </row>
    <row r="913" spans="1:6">
      <c r="A913" s="906"/>
      <c r="B913" s="702"/>
      <c r="C913" s="698"/>
      <c r="D913" s="703"/>
      <c r="E913" s="688"/>
      <c r="F913" s="920"/>
    </row>
    <row r="914" spans="1:6">
      <c r="A914" s="906"/>
      <c r="B914" s="702"/>
      <c r="C914" s="698"/>
      <c r="D914" s="703"/>
      <c r="E914" s="688"/>
      <c r="F914" s="920"/>
    </row>
    <row r="915" spans="1:6">
      <c r="A915" s="906"/>
      <c r="B915" s="702"/>
      <c r="C915" s="698"/>
      <c r="D915" s="703"/>
      <c r="E915" s="688"/>
      <c r="F915" s="920"/>
    </row>
    <row r="916" spans="1:6">
      <c r="A916" s="906"/>
      <c r="B916" s="702"/>
      <c r="C916" s="698"/>
      <c r="D916" s="703"/>
      <c r="E916" s="688"/>
      <c r="F916" s="920"/>
    </row>
    <row r="917" spans="1:6">
      <c r="A917" s="906"/>
      <c r="B917" s="702"/>
      <c r="C917" s="698"/>
      <c r="D917" s="703"/>
      <c r="E917" s="688"/>
      <c r="F917" s="920"/>
    </row>
    <row r="918" spans="1:6">
      <c r="A918" s="906"/>
      <c r="B918" s="702"/>
      <c r="C918" s="698"/>
      <c r="D918" s="703"/>
      <c r="E918" s="688"/>
      <c r="F918" s="920"/>
    </row>
    <row r="919" spans="1:6">
      <c r="A919" s="906"/>
      <c r="B919" s="702"/>
      <c r="C919" s="698"/>
      <c r="D919" s="703"/>
      <c r="E919" s="688"/>
      <c r="F919" s="920"/>
    </row>
    <row r="920" spans="1:6">
      <c r="A920" s="906"/>
      <c r="B920" s="704"/>
      <c r="C920" s="698"/>
      <c r="D920" s="703"/>
      <c r="E920" s="688"/>
      <c r="F920" s="920"/>
    </row>
    <row r="921" spans="1:6">
      <c r="A921" s="906"/>
      <c r="B921" s="702"/>
      <c r="C921" s="698"/>
      <c r="D921" s="703"/>
      <c r="E921" s="688"/>
      <c r="F921" s="920"/>
    </row>
    <row r="922" spans="1:6">
      <c r="A922" s="906"/>
      <c r="B922" s="702"/>
      <c r="C922" s="698"/>
      <c r="D922" s="703"/>
      <c r="E922" s="688"/>
      <c r="F922" s="920"/>
    </row>
    <row r="923" spans="1:6">
      <c r="A923" s="906"/>
      <c r="B923" s="697"/>
      <c r="C923" s="698"/>
      <c r="D923" s="703"/>
      <c r="E923" s="688"/>
      <c r="F923" s="920"/>
    </row>
    <row r="924" spans="1:6">
      <c r="A924" s="906"/>
      <c r="B924" s="697"/>
      <c r="C924" s="698"/>
      <c r="D924" s="699"/>
      <c r="E924" s="688"/>
      <c r="F924" s="920"/>
    </row>
    <row r="925" spans="1:6">
      <c r="E925" s="688"/>
      <c r="F925" s="920"/>
    </row>
    <row r="926" spans="1:6">
      <c r="A926" s="905"/>
      <c r="B926" s="702"/>
      <c r="E926" s="688"/>
      <c r="F926" s="920"/>
    </row>
    <row r="927" spans="1:6">
      <c r="B927" s="702"/>
      <c r="E927" s="688"/>
      <c r="F927" s="920"/>
    </row>
    <row r="928" spans="1:6">
      <c r="B928" s="702"/>
      <c r="E928" s="688"/>
      <c r="F928" s="920"/>
    </row>
    <row r="929" spans="1:6">
      <c r="B929" s="702"/>
      <c r="E929" s="688"/>
      <c r="F929" s="920"/>
    </row>
    <row r="930" spans="1:6">
      <c r="B930" s="702"/>
      <c r="E930" s="688"/>
      <c r="F930" s="920"/>
    </row>
    <row r="931" spans="1:6">
      <c r="B931" s="702"/>
      <c r="E931" s="688"/>
      <c r="F931" s="920"/>
    </row>
    <row r="932" spans="1:6">
      <c r="B932" s="702"/>
      <c r="E932" s="688"/>
      <c r="F932" s="920"/>
    </row>
    <row r="933" spans="1:6">
      <c r="B933" s="702"/>
      <c r="E933" s="688"/>
      <c r="F933" s="920"/>
    </row>
    <row r="934" spans="1:6">
      <c r="B934" s="702"/>
      <c r="E934" s="688"/>
      <c r="F934" s="920"/>
    </row>
    <row r="935" spans="1:6">
      <c r="B935" s="702"/>
      <c r="E935" s="688"/>
      <c r="F935" s="920"/>
    </row>
    <row r="936" spans="1:6">
      <c r="B936" s="704"/>
      <c r="E936" s="688"/>
      <c r="F936" s="920"/>
    </row>
    <row r="937" spans="1:6">
      <c r="B937" s="702"/>
      <c r="E937" s="688"/>
      <c r="F937" s="920"/>
    </row>
    <row r="938" spans="1:6">
      <c r="B938" s="702"/>
      <c r="E938" s="688"/>
      <c r="F938" s="920"/>
    </row>
    <row r="939" spans="1:6">
      <c r="B939" s="697"/>
      <c r="E939" s="688"/>
      <c r="F939" s="920"/>
    </row>
    <row r="940" spans="1:6">
      <c r="C940" s="698"/>
      <c r="D940" s="699"/>
      <c r="E940" s="688"/>
      <c r="F940" s="920"/>
    </row>
    <row r="941" spans="1:6">
      <c r="E941" s="688"/>
      <c r="F941" s="920"/>
    </row>
    <row r="942" spans="1:6">
      <c r="A942" s="905"/>
      <c r="B942" s="702"/>
      <c r="C942" s="698"/>
      <c r="D942" s="703"/>
      <c r="E942" s="688"/>
      <c r="F942" s="920"/>
    </row>
    <row r="943" spans="1:6">
      <c r="A943" s="906"/>
      <c r="B943" s="702"/>
      <c r="C943" s="698"/>
      <c r="D943" s="703"/>
      <c r="E943" s="688"/>
      <c r="F943" s="920"/>
    </row>
    <row r="944" spans="1:6">
      <c r="A944" s="906"/>
      <c r="B944" s="702"/>
      <c r="C944" s="698"/>
      <c r="D944" s="703"/>
      <c r="E944" s="688"/>
      <c r="F944" s="920"/>
    </row>
    <row r="945" spans="1:6">
      <c r="A945" s="906"/>
      <c r="B945" s="702"/>
      <c r="C945" s="698"/>
      <c r="D945" s="703"/>
      <c r="E945" s="688"/>
      <c r="F945" s="920"/>
    </row>
    <row r="946" spans="1:6">
      <c r="A946" s="906"/>
      <c r="B946" s="702"/>
      <c r="C946" s="698"/>
      <c r="D946" s="703"/>
      <c r="E946" s="688"/>
      <c r="F946" s="920"/>
    </row>
    <row r="947" spans="1:6">
      <c r="A947" s="906"/>
      <c r="B947" s="702"/>
      <c r="C947" s="698"/>
      <c r="D947" s="703"/>
      <c r="E947" s="688"/>
      <c r="F947" s="920"/>
    </row>
    <row r="948" spans="1:6">
      <c r="A948" s="906"/>
      <c r="B948" s="702"/>
      <c r="C948" s="698"/>
      <c r="D948" s="703"/>
      <c r="E948" s="688"/>
      <c r="F948" s="920"/>
    </row>
    <row r="949" spans="1:6">
      <c r="A949" s="906"/>
      <c r="B949" s="702"/>
      <c r="C949" s="698"/>
      <c r="D949" s="703"/>
      <c r="E949" s="688"/>
      <c r="F949" s="920"/>
    </row>
    <row r="950" spans="1:6">
      <c r="A950" s="906"/>
      <c r="B950" s="702"/>
      <c r="C950" s="698"/>
      <c r="D950" s="703"/>
      <c r="E950" s="688"/>
      <c r="F950" s="920"/>
    </row>
    <row r="951" spans="1:6">
      <c r="A951" s="906"/>
      <c r="B951" s="702"/>
      <c r="C951" s="698"/>
      <c r="D951" s="703"/>
      <c r="E951" s="688"/>
      <c r="F951" s="920"/>
    </row>
    <row r="952" spans="1:6">
      <c r="A952" s="906"/>
      <c r="B952" s="704"/>
      <c r="C952" s="698"/>
      <c r="D952" s="703"/>
      <c r="E952" s="688"/>
      <c r="F952" s="920"/>
    </row>
    <row r="953" spans="1:6">
      <c r="A953" s="906"/>
      <c r="B953" s="702"/>
      <c r="C953" s="698"/>
      <c r="D953" s="703"/>
      <c r="E953" s="688"/>
      <c r="F953" s="920"/>
    </row>
    <row r="954" spans="1:6">
      <c r="A954" s="906"/>
      <c r="B954" s="702"/>
      <c r="C954" s="698"/>
      <c r="D954" s="703"/>
      <c r="E954" s="688"/>
      <c r="F954" s="920"/>
    </row>
    <row r="955" spans="1:6">
      <c r="A955" s="906"/>
      <c r="B955" s="697"/>
      <c r="C955" s="698"/>
      <c r="D955" s="703"/>
      <c r="E955" s="688"/>
      <c r="F955" s="920"/>
    </row>
    <row r="956" spans="1:6">
      <c r="A956" s="906"/>
      <c r="B956" s="697"/>
      <c r="C956" s="698"/>
      <c r="D956" s="699"/>
      <c r="E956" s="688"/>
      <c r="F956" s="920"/>
    </row>
    <row r="957" spans="1:6">
      <c r="E957" s="688"/>
      <c r="F957" s="920"/>
    </row>
    <row r="958" spans="1:6">
      <c r="A958" s="905"/>
      <c r="B958" s="702"/>
      <c r="E958" s="688"/>
      <c r="F958" s="920"/>
    </row>
    <row r="959" spans="1:6">
      <c r="A959" s="906"/>
      <c r="B959" s="702"/>
      <c r="E959" s="688"/>
      <c r="F959" s="920"/>
    </row>
    <row r="960" spans="1:6">
      <c r="A960" s="905"/>
      <c r="B960" s="702"/>
      <c r="C960" s="698"/>
      <c r="D960" s="703"/>
      <c r="E960" s="688"/>
      <c r="F960" s="920"/>
    </row>
    <row r="961" spans="1:6">
      <c r="A961" s="906"/>
      <c r="B961" s="702"/>
      <c r="C961" s="698"/>
      <c r="D961" s="703"/>
      <c r="E961" s="688"/>
      <c r="F961" s="920"/>
    </row>
    <row r="962" spans="1:6">
      <c r="A962" s="906"/>
      <c r="B962" s="702"/>
      <c r="C962" s="698"/>
      <c r="D962" s="703"/>
      <c r="E962" s="688"/>
      <c r="F962" s="920"/>
    </row>
    <row r="963" spans="1:6">
      <c r="A963" s="906"/>
      <c r="B963" s="702"/>
      <c r="C963" s="698"/>
      <c r="D963" s="703"/>
      <c r="E963" s="688"/>
      <c r="F963" s="920"/>
    </row>
    <row r="964" spans="1:6">
      <c r="A964" s="906"/>
      <c r="B964" s="702"/>
      <c r="C964" s="698"/>
      <c r="D964" s="703"/>
      <c r="E964" s="688"/>
      <c r="F964" s="920"/>
    </row>
    <row r="965" spans="1:6">
      <c r="A965" s="906"/>
      <c r="B965" s="702"/>
      <c r="C965" s="698"/>
      <c r="D965" s="703"/>
      <c r="E965" s="688"/>
      <c r="F965" s="920"/>
    </row>
    <row r="966" spans="1:6">
      <c r="A966" s="906"/>
      <c r="B966" s="702"/>
      <c r="C966" s="698"/>
      <c r="D966" s="703"/>
      <c r="E966" s="688"/>
      <c r="F966" s="920"/>
    </row>
    <row r="967" spans="1:6">
      <c r="A967" s="906"/>
      <c r="B967" s="702"/>
      <c r="C967" s="698"/>
      <c r="D967" s="703"/>
      <c r="E967" s="688"/>
      <c r="F967" s="920"/>
    </row>
    <row r="968" spans="1:6">
      <c r="A968" s="906"/>
      <c r="B968" s="704"/>
      <c r="C968" s="698"/>
      <c r="D968" s="703"/>
      <c r="E968" s="688"/>
      <c r="F968" s="920"/>
    </row>
    <row r="969" spans="1:6">
      <c r="A969" s="906"/>
      <c r="B969" s="702"/>
      <c r="C969" s="698"/>
      <c r="D969" s="703"/>
      <c r="E969" s="688"/>
      <c r="F969" s="920"/>
    </row>
    <row r="970" spans="1:6">
      <c r="A970" s="906"/>
      <c r="B970" s="702"/>
      <c r="C970" s="698"/>
      <c r="D970" s="703"/>
      <c r="E970" s="688"/>
      <c r="F970" s="920"/>
    </row>
    <row r="971" spans="1:6">
      <c r="A971" s="906"/>
      <c r="B971" s="697"/>
      <c r="C971" s="698"/>
      <c r="D971" s="703"/>
      <c r="E971" s="688"/>
      <c r="F971" s="920"/>
    </row>
    <row r="972" spans="1:6">
      <c r="A972" s="906"/>
      <c r="B972" s="702"/>
      <c r="C972" s="698"/>
      <c r="D972" s="699"/>
      <c r="E972" s="688"/>
      <c r="F972" s="920"/>
    </row>
    <row r="973" spans="1:6">
      <c r="A973" s="906"/>
      <c r="B973" s="697"/>
      <c r="C973" s="698"/>
      <c r="D973" s="703"/>
      <c r="E973" s="688"/>
      <c r="F973" s="920"/>
    </row>
    <row r="974" spans="1:6">
      <c r="A974" s="909"/>
      <c r="B974" s="700"/>
      <c r="C974" s="698"/>
      <c r="D974" s="699"/>
      <c r="E974" s="688"/>
      <c r="F974" s="920"/>
    </row>
    <row r="975" spans="1:6">
      <c r="A975" s="909"/>
      <c r="B975" s="694"/>
      <c r="E975" s="688"/>
      <c r="F975" s="920"/>
    </row>
    <row r="976" spans="1:6">
      <c r="A976" s="909"/>
      <c r="B976" s="702"/>
      <c r="C976" s="691"/>
      <c r="D976" s="692"/>
      <c r="E976" s="688"/>
      <c r="F976" s="920"/>
    </row>
    <row r="977" spans="1:6">
      <c r="A977" s="909"/>
      <c r="B977" s="702"/>
      <c r="C977" s="691"/>
      <c r="D977" s="692"/>
      <c r="E977" s="688"/>
      <c r="F977" s="920"/>
    </row>
    <row r="978" spans="1:6">
      <c r="A978" s="909"/>
      <c r="B978" s="702"/>
      <c r="C978" s="691"/>
      <c r="D978" s="692"/>
      <c r="E978" s="688"/>
      <c r="F978" s="920"/>
    </row>
    <row r="979" spans="1:6">
      <c r="A979" s="906"/>
      <c r="B979" s="702"/>
      <c r="C979" s="691"/>
      <c r="D979" s="692"/>
      <c r="E979" s="688"/>
      <c r="F979" s="920"/>
    </row>
    <row r="980" spans="1:6">
      <c r="A980" s="906"/>
      <c r="B980" s="702"/>
      <c r="C980" s="691"/>
      <c r="D980" s="692"/>
      <c r="E980" s="688"/>
      <c r="F980" s="920"/>
    </row>
    <row r="981" spans="1:6">
      <c r="A981" s="906"/>
      <c r="B981" s="702"/>
      <c r="C981" s="691"/>
      <c r="D981" s="692"/>
      <c r="E981" s="688"/>
      <c r="F981" s="920"/>
    </row>
    <row r="982" spans="1:6">
      <c r="A982" s="906"/>
      <c r="B982" s="702"/>
      <c r="C982" s="691"/>
      <c r="D982" s="692"/>
      <c r="E982" s="688"/>
      <c r="F982" s="920"/>
    </row>
    <row r="983" spans="1:6">
      <c r="A983" s="906"/>
      <c r="B983" s="702"/>
      <c r="C983" s="691"/>
      <c r="D983" s="692"/>
      <c r="E983" s="688"/>
      <c r="F983" s="920"/>
    </row>
    <row r="984" spans="1:6">
      <c r="A984" s="906"/>
      <c r="B984" s="702"/>
      <c r="C984" s="691"/>
      <c r="D984" s="692"/>
      <c r="E984" s="688"/>
      <c r="F984" s="920"/>
    </row>
    <row r="985" spans="1:6">
      <c r="A985" s="906"/>
      <c r="B985" s="702"/>
      <c r="C985" s="691"/>
      <c r="D985" s="692"/>
      <c r="E985" s="688"/>
      <c r="F985" s="920"/>
    </row>
    <row r="986" spans="1:6">
      <c r="A986" s="906"/>
      <c r="B986" s="702"/>
      <c r="C986" s="691"/>
      <c r="D986" s="692"/>
      <c r="E986" s="688"/>
      <c r="F986" s="920"/>
    </row>
    <row r="987" spans="1:6">
      <c r="A987" s="906"/>
      <c r="B987" s="704"/>
      <c r="C987" s="691"/>
      <c r="D987" s="692"/>
      <c r="E987" s="688"/>
      <c r="F987" s="920"/>
    </row>
    <row r="988" spans="1:6">
      <c r="A988" s="906"/>
      <c r="B988" s="702"/>
      <c r="C988" s="691"/>
      <c r="D988" s="692"/>
      <c r="E988" s="688"/>
      <c r="F988" s="920"/>
    </row>
    <row r="989" spans="1:6">
      <c r="A989" s="906"/>
      <c r="B989" s="702"/>
      <c r="C989" s="691"/>
      <c r="D989" s="692"/>
      <c r="E989" s="688"/>
      <c r="F989" s="920"/>
    </row>
    <row r="990" spans="1:6">
      <c r="A990" s="906"/>
      <c r="B990" s="697"/>
      <c r="C990" s="691"/>
      <c r="D990" s="692"/>
      <c r="E990" s="688"/>
      <c r="F990" s="920"/>
    </row>
    <row r="991" spans="1:6">
      <c r="A991" s="906"/>
      <c r="B991" s="700"/>
      <c r="C991" s="691"/>
      <c r="D991" s="705"/>
      <c r="E991" s="688"/>
      <c r="F991" s="920"/>
    </row>
    <row r="992" spans="1:6">
      <c r="A992" s="906"/>
      <c r="B992" s="697"/>
      <c r="C992" s="691"/>
      <c r="D992" s="692"/>
      <c r="E992" s="688"/>
      <c r="F992" s="920"/>
    </row>
    <row r="993" spans="1:6">
      <c r="A993" s="909"/>
      <c r="B993" s="702"/>
      <c r="C993" s="698"/>
      <c r="D993" s="706"/>
      <c r="E993" s="688"/>
      <c r="F993" s="920"/>
    </row>
    <row r="994" spans="1:6">
      <c r="A994" s="915"/>
      <c r="B994" s="697"/>
      <c r="C994" s="698"/>
      <c r="D994" s="706"/>
      <c r="E994" s="688"/>
      <c r="F994" s="920"/>
    </row>
    <row r="995" spans="1:6">
      <c r="A995" s="915"/>
      <c r="B995" s="707"/>
      <c r="C995" s="698"/>
      <c r="D995" s="706"/>
      <c r="E995" s="688"/>
      <c r="F995" s="920"/>
    </row>
    <row r="996" spans="1:6">
      <c r="A996" s="915"/>
      <c r="B996" s="707"/>
      <c r="C996" s="698"/>
      <c r="D996" s="706"/>
      <c r="E996" s="688"/>
      <c r="F996" s="920"/>
    </row>
    <row r="997" spans="1:6">
      <c r="A997" s="906"/>
      <c r="B997" s="707"/>
      <c r="C997" s="698"/>
      <c r="D997" s="706"/>
      <c r="E997" s="688"/>
      <c r="F997" s="920"/>
    </row>
    <row r="998" spans="1:6">
      <c r="E998" s="688"/>
      <c r="F998" s="920"/>
    </row>
    <row r="999" spans="1:6">
      <c r="A999" s="905"/>
      <c r="B999" s="702"/>
      <c r="C999" s="708"/>
      <c r="D999" s="709"/>
      <c r="E999" s="688"/>
      <c r="F999" s="920"/>
    </row>
    <row r="1000" spans="1:6">
      <c r="A1000" s="905"/>
      <c r="B1000" s="702"/>
      <c r="C1000" s="708"/>
      <c r="D1000" s="709"/>
      <c r="E1000" s="688"/>
      <c r="F1000" s="920"/>
    </row>
    <row r="1001" spans="1:6">
      <c r="A1001" s="905"/>
      <c r="B1001" s="697"/>
      <c r="C1001" s="707"/>
      <c r="D1001" s="707"/>
      <c r="E1001" s="688"/>
      <c r="F1001" s="920"/>
    </row>
    <row r="1002" spans="1:6">
      <c r="A1002" s="905"/>
      <c r="B1002" s="702"/>
      <c r="C1002" s="698"/>
      <c r="D1002" s="706"/>
      <c r="E1002" s="688"/>
      <c r="F1002" s="920"/>
    </row>
    <row r="1003" spans="1:6">
      <c r="E1003" s="688"/>
      <c r="F1003" s="920"/>
    </row>
    <row r="1004" spans="1:6" ht="15.75">
      <c r="A1004" s="1267"/>
      <c r="B1004" s="1267"/>
      <c r="E1004" s="688"/>
      <c r="F1004" s="920"/>
    </row>
    <row r="1005" spans="1:6">
      <c r="A1005" s="905"/>
      <c r="B1005" s="686"/>
      <c r="E1005" s="688"/>
      <c r="F1005" s="920"/>
    </row>
    <row r="1006" spans="1:6">
      <c r="A1006" s="905"/>
      <c r="B1006" s="686"/>
      <c r="E1006" s="688"/>
      <c r="F1006" s="920"/>
    </row>
    <row r="1007" spans="1:6">
      <c r="A1007" s="905"/>
      <c r="B1007" s="686"/>
      <c r="E1007" s="688"/>
      <c r="F1007" s="920"/>
    </row>
    <row r="1008" spans="1:6">
      <c r="A1008" s="906"/>
      <c r="B1008" s="686"/>
      <c r="E1008" s="688"/>
      <c r="F1008" s="920"/>
    </row>
    <row r="1009" spans="1:6">
      <c r="A1009" s="906"/>
      <c r="B1009" s="686"/>
      <c r="E1009" s="688"/>
      <c r="F1009" s="920"/>
    </row>
    <row r="1010" spans="1:6">
      <c r="A1010" s="906"/>
      <c r="B1010" s="686"/>
      <c r="E1010" s="688"/>
      <c r="F1010" s="920"/>
    </row>
    <row r="1011" spans="1:6">
      <c r="A1011" s="906"/>
      <c r="B1011" s="686"/>
      <c r="E1011" s="688"/>
      <c r="F1011" s="920"/>
    </row>
    <row r="1012" spans="1:6">
      <c r="A1012" s="906"/>
      <c r="B1012" s="693"/>
      <c r="E1012" s="688"/>
      <c r="F1012" s="920"/>
    </row>
    <row r="1013" spans="1:6">
      <c r="A1013" s="906"/>
      <c r="B1013" s="694"/>
      <c r="E1013" s="688"/>
      <c r="F1013" s="920"/>
    </row>
    <row r="1014" spans="1:6">
      <c r="B1014" s="686"/>
      <c r="E1014" s="688"/>
      <c r="F1014" s="920"/>
    </row>
    <row r="1015" spans="1:6">
      <c r="B1015" s="686"/>
      <c r="E1015" s="688"/>
      <c r="F1015" s="920"/>
    </row>
    <row r="1016" spans="1:6">
      <c r="B1016" s="686"/>
      <c r="E1016" s="688"/>
      <c r="F1016" s="920"/>
    </row>
    <row r="1017" spans="1:6">
      <c r="B1017" s="686"/>
      <c r="E1017" s="688"/>
      <c r="F1017" s="920"/>
    </row>
    <row r="1018" spans="1:6">
      <c r="B1018" s="686"/>
      <c r="E1018" s="688"/>
      <c r="F1018" s="920"/>
    </row>
    <row r="1019" spans="1:6">
      <c r="B1019" s="686"/>
      <c r="E1019" s="688"/>
      <c r="F1019" s="920"/>
    </row>
    <row r="1020" spans="1:6">
      <c r="B1020" s="686"/>
      <c r="E1020" s="688"/>
      <c r="F1020" s="920"/>
    </row>
    <row r="1021" spans="1:6">
      <c r="A1021" s="766"/>
      <c r="B1021" s="686"/>
      <c r="E1021" s="688"/>
      <c r="F1021" s="920"/>
    </row>
    <row r="1022" spans="1:6">
      <c r="A1022" s="766"/>
      <c r="B1022" s="686"/>
      <c r="E1022" s="688"/>
      <c r="F1022" s="920"/>
    </row>
    <row r="1023" spans="1:6">
      <c r="A1023" s="766"/>
      <c r="B1023" s="686"/>
      <c r="E1023" s="688"/>
      <c r="F1023" s="920"/>
    </row>
    <row r="1024" spans="1:6">
      <c r="A1024" s="766"/>
      <c r="B1024" s="686"/>
      <c r="E1024" s="688"/>
      <c r="F1024" s="920"/>
    </row>
    <row r="1025" spans="1:6">
      <c r="A1025" s="766"/>
      <c r="B1025" s="686"/>
      <c r="E1025" s="688"/>
      <c r="F1025" s="920"/>
    </row>
    <row r="1026" spans="1:6">
      <c r="A1026" s="766"/>
      <c r="B1026" s="686"/>
      <c r="E1026" s="688"/>
      <c r="F1026" s="920"/>
    </row>
    <row r="1027" spans="1:6">
      <c r="A1027" s="766"/>
      <c r="B1027" s="686"/>
      <c r="E1027" s="688"/>
      <c r="F1027" s="920"/>
    </row>
    <row r="1028" spans="1:6">
      <c r="A1028" s="766"/>
      <c r="B1028" s="686"/>
      <c r="E1028" s="688"/>
      <c r="F1028" s="920"/>
    </row>
    <row r="1029" spans="1:6">
      <c r="A1029" s="766"/>
      <c r="B1029" s="686"/>
      <c r="E1029" s="688"/>
      <c r="F1029" s="920"/>
    </row>
    <row r="1030" spans="1:6">
      <c r="A1030" s="766"/>
      <c r="B1030" s="686"/>
      <c r="E1030" s="688"/>
      <c r="F1030" s="920"/>
    </row>
    <row r="1031" spans="1:6">
      <c r="A1031" s="766"/>
      <c r="B1031" s="686"/>
      <c r="E1031" s="688"/>
      <c r="F1031" s="920"/>
    </row>
    <row r="1032" spans="1:6">
      <c r="A1032" s="766"/>
      <c r="B1032" s="686"/>
      <c r="E1032" s="688"/>
      <c r="F1032" s="920"/>
    </row>
    <row r="1033" spans="1:6">
      <c r="A1033" s="766"/>
      <c r="B1033" s="686"/>
      <c r="E1033" s="688"/>
      <c r="F1033" s="920"/>
    </row>
    <row r="1034" spans="1:6">
      <c r="A1034" s="766"/>
      <c r="B1034" s="686"/>
      <c r="E1034" s="688"/>
      <c r="F1034" s="920"/>
    </row>
    <row r="1035" spans="1:6">
      <c r="A1035" s="766"/>
      <c r="B1035" s="686"/>
      <c r="E1035" s="688"/>
      <c r="F1035" s="920"/>
    </row>
    <row r="1036" spans="1:6">
      <c r="A1036" s="766"/>
      <c r="B1036" s="686"/>
      <c r="E1036" s="688"/>
      <c r="F1036" s="920"/>
    </row>
    <row r="1037" spans="1:6">
      <c r="B1037" s="696"/>
      <c r="E1037" s="688"/>
      <c r="F1037" s="920"/>
    </row>
    <row r="1038" spans="1:6">
      <c r="B1038" s="697"/>
      <c r="E1038" s="688"/>
      <c r="F1038" s="920"/>
    </row>
    <row r="1039" spans="1:6">
      <c r="C1039" s="710"/>
      <c r="D1039" s="711"/>
      <c r="E1039" s="688"/>
      <c r="F1039" s="920"/>
    </row>
    <row r="1040" spans="1:6">
      <c r="E1040" s="688"/>
      <c r="F1040" s="920"/>
    </row>
    <row r="1041" spans="1:6">
      <c r="A1041" s="905"/>
      <c r="B1041" s="701"/>
      <c r="C1041" s="691"/>
      <c r="D1041" s="692"/>
      <c r="E1041" s="688"/>
      <c r="F1041" s="920"/>
    </row>
    <row r="1042" spans="1:6">
      <c r="A1042" s="905"/>
      <c r="B1042" s="694"/>
      <c r="C1042" s="691"/>
      <c r="D1042" s="692"/>
      <c r="E1042" s="688"/>
      <c r="F1042" s="920"/>
    </row>
    <row r="1043" spans="1:6">
      <c r="A1043" s="905"/>
      <c r="B1043" s="702"/>
      <c r="C1043" s="698"/>
      <c r="D1043" s="703"/>
      <c r="E1043" s="688"/>
      <c r="F1043" s="920"/>
    </row>
    <row r="1044" spans="1:6">
      <c r="A1044" s="906"/>
      <c r="B1044" s="702"/>
      <c r="C1044" s="698"/>
      <c r="D1044" s="703"/>
      <c r="E1044" s="688"/>
      <c r="F1044" s="920"/>
    </row>
    <row r="1045" spans="1:6">
      <c r="A1045" s="906"/>
      <c r="B1045" s="702"/>
      <c r="C1045" s="698"/>
      <c r="D1045" s="703"/>
      <c r="E1045" s="688"/>
      <c r="F1045" s="920"/>
    </row>
    <row r="1046" spans="1:6">
      <c r="A1046" s="906"/>
      <c r="B1046" s="702"/>
      <c r="C1046" s="698"/>
      <c r="D1046" s="703"/>
      <c r="E1046" s="688"/>
      <c r="F1046" s="920"/>
    </row>
    <row r="1047" spans="1:6">
      <c r="A1047" s="906"/>
      <c r="B1047" s="702"/>
      <c r="C1047" s="698"/>
      <c r="D1047" s="703"/>
      <c r="E1047" s="688"/>
      <c r="F1047" s="920"/>
    </row>
    <row r="1048" spans="1:6">
      <c r="A1048" s="906"/>
      <c r="B1048" s="702"/>
      <c r="C1048" s="698"/>
      <c r="D1048" s="703"/>
      <c r="E1048" s="688"/>
      <c r="F1048" s="920"/>
    </row>
    <row r="1049" spans="1:6">
      <c r="A1049" s="906"/>
      <c r="B1049" s="702"/>
      <c r="C1049" s="698"/>
      <c r="D1049" s="703"/>
      <c r="E1049" s="688"/>
      <c r="F1049" s="920"/>
    </row>
    <row r="1050" spans="1:6">
      <c r="A1050" s="906"/>
      <c r="B1050" s="702"/>
      <c r="C1050" s="698"/>
      <c r="D1050" s="703"/>
      <c r="E1050" s="688"/>
      <c r="F1050" s="920"/>
    </row>
    <row r="1051" spans="1:6">
      <c r="A1051" s="906"/>
      <c r="B1051" s="702"/>
      <c r="C1051" s="698"/>
      <c r="D1051" s="703"/>
      <c r="E1051" s="688"/>
      <c r="F1051" s="920"/>
    </row>
    <row r="1052" spans="1:6">
      <c r="A1052" s="906"/>
      <c r="B1052" s="702"/>
      <c r="C1052" s="698"/>
      <c r="D1052" s="703"/>
      <c r="E1052" s="688"/>
      <c r="F1052" s="920"/>
    </row>
    <row r="1053" spans="1:6">
      <c r="A1053" s="906"/>
      <c r="B1053" s="704"/>
      <c r="C1053" s="698"/>
      <c r="D1053" s="703"/>
      <c r="E1053" s="688"/>
      <c r="F1053" s="920"/>
    </row>
    <row r="1054" spans="1:6">
      <c r="A1054" s="906"/>
      <c r="B1054" s="702"/>
      <c r="C1054" s="698"/>
      <c r="D1054" s="703"/>
      <c r="E1054" s="688"/>
      <c r="F1054" s="920"/>
    </row>
    <row r="1055" spans="1:6">
      <c r="A1055" s="906"/>
      <c r="B1055" s="702"/>
      <c r="C1055" s="698"/>
      <c r="D1055" s="703"/>
      <c r="E1055" s="688"/>
      <c r="F1055" s="920"/>
    </row>
    <row r="1056" spans="1:6">
      <c r="A1056" s="906"/>
      <c r="B1056" s="697"/>
      <c r="C1056" s="698"/>
      <c r="D1056" s="703"/>
      <c r="E1056" s="688"/>
      <c r="F1056" s="920"/>
    </row>
    <row r="1057" spans="1:6">
      <c r="A1057" s="906"/>
      <c r="B1057" s="697"/>
      <c r="C1057" s="698"/>
      <c r="D1057" s="699"/>
      <c r="E1057" s="688"/>
      <c r="F1057" s="920"/>
    </row>
    <row r="1058" spans="1:6">
      <c r="E1058" s="688"/>
      <c r="F1058" s="920"/>
    </row>
    <row r="1059" spans="1:6">
      <c r="A1059" s="905"/>
      <c r="B1059" s="702"/>
      <c r="C1059" s="698"/>
      <c r="D1059" s="703"/>
      <c r="E1059" s="688"/>
      <c r="F1059" s="920"/>
    </row>
    <row r="1060" spans="1:6">
      <c r="B1060" s="702"/>
      <c r="C1060" s="698"/>
      <c r="D1060" s="703"/>
      <c r="E1060" s="688"/>
      <c r="F1060" s="920"/>
    </row>
    <row r="1061" spans="1:6">
      <c r="B1061" s="702"/>
      <c r="C1061" s="698"/>
      <c r="D1061" s="703"/>
      <c r="E1061" s="688"/>
      <c r="F1061" s="920"/>
    </row>
    <row r="1062" spans="1:6">
      <c r="B1062" s="702"/>
      <c r="C1062" s="698"/>
      <c r="D1062" s="703"/>
      <c r="E1062" s="688"/>
      <c r="F1062" s="920"/>
    </row>
    <row r="1063" spans="1:6">
      <c r="B1063" s="702"/>
      <c r="C1063" s="698"/>
      <c r="D1063" s="703"/>
      <c r="E1063" s="688"/>
      <c r="F1063" s="920"/>
    </row>
    <row r="1064" spans="1:6">
      <c r="B1064" s="702"/>
      <c r="C1064" s="698"/>
      <c r="D1064" s="703"/>
      <c r="E1064" s="688"/>
      <c r="F1064" s="920"/>
    </row>
    <row r="1065" spans="1:6">
      <c r="B1065" s="702"/>
      <c r="C1065" s="698"/>
      <c r="D1065" s="703"/>
      <c r="E1065" s="688"/>
      <c r="F1065" s="920"/>
    </row>
    <row r="1066" spans="1:6">
      <c r="B1066" s="702"/>
      <c r="C1066" s="698"/>
      <c r="D1066" s="703"/>
      <c r="E1066" s="688"/>
      <c r="F1066" s="920"/>
    </row>
    <row r="1067" spans="1:6">
      <c r="B1067" s="702"/>
      <c r="C1067" s="698"/>
      <c r="D1067" s="703"/>
      <c r="E1067" s="688"/>
      <c r="F1067" s="920"/>
    </row>
    <row r="1068" spans="1:6">
      <c r="B1068" s="702"/>
      <c r="C1068" s="698"/>
      <c r="D1068" s="703"/>
      <c r="E1068" s="688"/>
      <c r="F1068" s="920"/>
    </row>
    <row r="1069" spans="1:6">
      <c r="B1069" s="704"/>
      <c r="C1069" s="698"/>
      <c r="D1069" s="703"/>
      <c r="E1069" s="688"/>
      <c r="F1069" s="920"/>
    </row>
    <row r="1070" spans="1:6">
      <c r="B1070" s="702"/>
      <c r="C1070" s="698"/>
      <c r="D1070" s="703"/>
      <c r="E1070" s="688"/>
      <c r="F1070" s="920"/>
    </row>
    <row r="1071" spans="1:6">
      <c r="B1071" s="702"/>
      <c r="C1071" s="698"/>
      <c r="D1071" s="703"/>
      <c r="E1071" s="688"/>
      <c r="F1071" s="920"/>
    </row>
    <row r="1072" spans="1:6">
      <c r="B1072" s="697"/>
      <c r="C1072" s="698"/>
      <c r="D1072" s="703"/>
      <c r="E1072" s="688"/>
      <c r="F1072" s="920"/>
    </row>
    <row r="1073" spans="1:6">
      <c r="B1073" s="697"/>
      <c r="C1073" s="698"/>
      <c r="D1073" s="699"/>
      <c r="E1073" s="688"/>
      <c r="F1073" s="920"/>
    </row>
    <row r="1074" spans="1:6">
      <c r="E1074" s="688"/>
      <c r="F1074" s="920"/>
    </row>
    <row r="1075" spans="1:6">
      <c r="A1075" s="909"/>
      <c r="B1075" s="700"/>
      <c r="C1075" s="698"/>
      <c r="D1075" s="699"/>
      <c r="E1075" s="688"/>
      <c r="F1075" s="920"/>
    </row>
    <row r="1076" spans="1:6">
      <c r="A1076" s="909"/>
      <c r="B1076" s="694"/>
      <c r="E1076" s="688"/>
      <c r="F1076" s="920"/>
    </row>
    <row r="1077" spans="1:6">
      <c r="A1077" s="909"/>
      <c r="B1077" s="702"/>
      <c r="C1077" s="691"/>
      <c r="D1077" s="692"/>
      <c r="E1077" s="688"/>
      <c r="F1077" s="920"/>
    </row>
    <row r="1078" spans="1:6">
      <c r="A1078" s="909"/>
      <c r="B1078" s="702"/>
      <c r="C1078" s="691"/>
      <c r="D1078" s="692"/>
      <c r="E1078" s="688"/>
      <c r="F1078" s="920"/>
    </row>
    <row r="1079" spans="1:6">
      <c r="A1079" s="909"/>
      <c r="B1079" s="702"/>
      <c r="C1079" s="691"/>
      <c r="D1079" s="692"/>
      <c r="E1079" s="688"/>
      <c r="F1079" s="920"/>
    </row>
    <row r="1080" spans="1:6">
      <c r="A1080" s="906"/>
      <c r="B1080" s="702"/>
      <c r="C1080" s="691"/>
      <c r="D1080" s="692"/>
      <c r="E1080" s="688"/>
      <c r="F1080" s="920"/>
    </row>
    <row r="1081" spans="1:6">
      <c r="A1081" s="906"/>
      <c r="B1081" s="702"/>
      <c r="C1081" s="691"/>
      <c r="D1081" s="692"/>
      <c r="E1081" s="688"/>
      <c r="F1081" s="920"/>
    </row>
    <row r="1082" spans="1:6">
      <c r="A1082" s="906"/>
      <c r="B1082" s="702"/>
      <c r="C1082" s="691"/>
      <c r="D1082" s="692"/>
      <c r="E1082" s="688"/>
      <c r="F1082" s="920"/>
    </row>
    <row r="1083" spans="1:6">
      <c r="A1083" s="906"/>
      <c r="B1083" s="702"/>
      <c r="C1083" s="691"/>
      <c r="D1083" s="692"/>
      <c r="E1083" s="688"/>
      <c r="F1083" s="920"/>
    </row>
    <row r="1084" spans="1:6">
      <c r="A1084" s="906"/>
      <c r="B1084" s="702"/>
      <c r="C1084" s="691"/>
      <c r="D1084" s="692"/>
      <c r="E1084" s="688"/>
      <c r="F1084" s="920"/>
    </row>
    <row r="1085" spans="1:6">
      <c r="A1085" s="906"/>
      <c r="B1085" s="702"/>
      <c r="C1085" s="691"/>
      <c r="D1085" s="692"/>
      <c r="E1085" s="688"/>
      <c r="F1085" s="920"/>
    </row>
    <row r="1086" spans="1:6">
      <c r="A1086" s="906"/>
      <c r="B1086" s="702"/>
      <c r="C1086" s="691"/>
      <c r="D1086" s="692"/>
      <c r="E1086" s="688"/>
      <c r="F1086" s="920"/>
    </row>
    <row r="1087" spans="1:6">
      <c r="A1087" s="906"/>
      <c r="B1087" s="702"/>
      <c r="C1087" s="691"/>
      <c r="D1087" s="692"/>
      <c r="E1087" s="688"/>
      <c r="F1087" s="920"/>
    </row>
    <row r="1088" spans="1:6">
      <c r="A1088" s="906"/>
      <c r="B1088" s="704"/>
      <c r="C1088" s="691"/>
      <c r="D1088" s="692"/>
      <c r="E1088" s="688"/>
      <c r="F1088" s="920"/>
    </row>
    <row r="1089" spans="1:6">
      <c r="A1089" s="906"/>
      <c r="B1089" s="702"/>
      <c r="C1089" s="691"/>
      <c r="D1089" s="692"/>
      <c r="E1089" s="688"/>
      <c r="F1089" s="920"/>
    </row>
    <row r="1090" spans="1:6">
      <c r="A1090" s="906"/>
      <c r="B1090" s="702"/>
      <c r="C1090" s="691"/>
      <c r="D1090" s="692"/>
      <c r="E1090" s="688"/>
      <c r="F1090" s="920"/>
    </row>
    <row r="1091" spans="1:6">
      <c r="A1091" s="906"/>
      <c r="B1091" s="697"/>
      <c r="C1091" s="691"/>
      <c r="D1091" s="692"/>
      <c r="E1091" s="688"/>
      <c r="F1091" s="920"/>
    </row>
    <row r="1092" spans="1:6">
      <c r="A1092" s="906"/>
      <c r="B1092" s="700"/>
      <c r="C1092" s="691"/>
      <c r="D1092" s="705"/>
      <c r="E1092" s="688"/>
      <c r="F1092" s="920"/>
    </row>
    <row r="1093" spans="1:6">
      <c r="A1093" s="909"/>
      <c r="B1093" s="694"/>
      <c r="E1093" s="688"/>
      <c r="F1093" s="920"/>
    </row>
    <row r="1094" spans="1:6">
      <c r="A1094" s="909"/>
      <c r="B1094" s="702"/>
      <c r="C1094" s="691"/>
      <c r="D1094" s="692"/>
      <c r="E1094" s="688"/>
      <c r="F1094" s="920"/>
    </row>
    <row r="1095" spans="1:6">
      <c r="A1095" s="909"/>
      <c r="B1095" s="702"/>
      <c r="C1095" s="691"/>
      <c r="D1095" s="692"/>
      <c r="E1095" s="688"/>
      <c r="F1095" s="920"/>
    </row>
    <row r="1096" spans="1:6">
      <c r="A1096" s="909"/>
      <c r="B1096" s="702"/>
      <c r="C1096" s="691"/>
      <c r="D1096" s="692"/>
      <c r="E1096" s="688"/>
      <c r="F1096" s="920"/>
    </row>
    <row r="1097" spans="1:6">
      <c r="A1097" s="906"/>
      <c r="B1097" s="702"/>
      <c r="C1097" s="691"/>
      <c r="D1097" s="692"/>
      <c r="E1097" s="688"/>
      <c r="F1097" s="920"/>
    </row>
    <row r="1098" spans="1:6">
      <c r="A1098" s="906"/>
      <c r="B1098" s="702"/>
      <c r="C1098" s="691"/>
      <c r="D1098" s="692"/>
      <c r="E1098" s="688"/>
      <c r="F1098" s="920"/>
    </row>
    <row r="1099" spans="1:6">
      <c r="A1099" s="906"/>
      <c r="B1099" s="702"/>
      <c r="C1099" s="691"/>
      <c r="D1099" s="692"/>
      <c r="E1099" s="688"/>
      <c r="F1099" s="920"/>
    </row>
    <row r="1100" spans="1:6">
      <c r="A1100" s="906"/>
      <c r="B1100" s="702"/>
      <c r="C1100" s="691"/>
      <c r="D1100" s="692"/>
      <c r="E1100" s="688"/>
      <c r="F1100" s="920"/>
    </row>
    <row r="1101" spans="1:6">
      <c r="A1101" s="906"/>
      <c r="B1101" s="702"/>
      <c r="C1101" s="691"/>
      <c r="D1101" s="692"/>
      <c r="E1101" s="688"/>
      <c r="F1101" s="920"/>
    </row>
    <row r="1102" spans="1:6">
      <c r="A1102" s="906"/>
      <c r="B1102" s="702"/>
      <c r="C1102" s="691"/>
      <c r="D1102" s="692"/>
      <c r="E1102" s="688"/>
      <c r="F1102" s="920"/>
    </row>
    <row r="1103" spans="1:6">
      <c r="A1103" s="906"/>
      <c r="B1103" s="702"/>
      <c r="C1103" s="691"/>
      <c r="D1103" s="692"/>
      <c r="E1103" s="688"/>
      <c r="F1103" s="920"/>
    </row>
    <row r="1104" spans="1:6">
      <c r="A1104" s="906"/>
      <c r="B1104" s="702"/>
      <c r="C1104" s="691"/>
      <c r="D1104" s="692"/>
      <c r="E1104" s="688"/>
      <c r="F1104" s="920"/>
    </row>
    <row r="1105" spans="1:6">
      <c r="A1105" s="906"/>
      <c r="B1105" s="704"/>
      <c r="C1105" s="691"/>
      <c r="D1105" s="692"/>
      <c r="E1105" s="688"/>
      <c r="F1105" s="920"/>
    </row>
    <row r="1106" spans="1:6">
      <c r="A1106" s="906"/>
      <c r="B1106" s="702"/>
      <c r="C1106" s="691"/>
      <c r="D1106" s="692"/>
      <c r="E1106" s="688"/>
      <c r="F1106" s="920"/>
    </row>
    <row r="1107" spans="1:6">
      <c r="A1107" s="906"/>
      <c r="B1107" s="702"/>
      <c r="C1107" s="691"/>
      <c r="D1107" s="692"/>
      <c r="E1107" s="688"/>
      <c r="F1107" s="920"/>
    </row>
    <row r="1108" spans="1:6">
      <c r="A1108" s="906"/>
      <c r="B1108" s="697"/>
      <c r="C1108" s="691"/>
      <c r="D1108" s="692"/>
      <c r="E1108" s="688"/>
      <c r="F1108" s="920"/>
    </row>
    <row r="1109" spans="1:6">
      <c r="A1109" s="906"/>
      <c r="B1109" s="700"/>
      <c r="C1109" s="691"/>
      <c r="D1109" s="705"/>
      <c r="E1109" s="688"/>
      <c r="F1109" s="920"/>
    </row>
    <row r="1110" spans="1:6">
      <c r="A1110" s="906"/>
      <c r="B1110" s="697"/>
      <c r="C1110" s="691"/>
      <c r="D1110" s="692"/>
      <c r="E1110" s="688"/>
      <c r="F1110" s="920"/>
    </row>
    <row r="1111" spans="1:6">
      <c r="A1111" s="909"/>
      <c r="B1111" s="702"/>
      <c r="C1111" s="698"/>
      <c r="D1111" s="706"/>
      <c r="E1111" s="688"/>
      <c r="F1111" s="920"/>
    </row>
    <row r="1112" spans="1:6">
      <c r="A1112" s="915"/>
      <c r="B1112" s="697"/>
      <c r="C1112" s="698"/>
      <c r="D1112" s="706"/>
      <c r="E1112" s="688"/>
      <c r="F1112" s="920"/>
    </row>
    <row r="1113" spans="1:6">
      <c r="A1113" s="915"/>
      <c r="B1113" s="707"/>
      <c r="C1113" s="698"/>
      <c r="D1113" s="706"/>
      <c r="E1113" s="688"/>
      <c r="F1113" s="920"/>
    </row>
    <row r="1114" spans="1:6">
      <c r="A1114" s="915"/>
      <c r="B1114" s="707"/>
      <c r="C1114" s="698"/>
      <c r="D1114" s="706"/>
      <c r="E1114" s="688"/>
      <c r="F1114" s="920"/>
    </row>
    <row r="1115" spans="1:6">
      <c r="A1115" s="906"/>
      <c r="B1115" s="707"/>
      <c r="C1115" s="698"/>
      <c r="D1115" s="706"/>
      <c r="E1115" s="688"/>
      <c r="F1115" s="920"/>
    </row>
    <row r="1116" spans="1:6">
      <c r="E1116" s="688"/>
      <c r="F1116" s="920"/>
    </row>
    <row r="1117" spans="1:6">
      <c r="A1117" s="905"/>
      <c r="B1117" s="702"/>
      <c r="C1117" s="708"/>
      <c r="D1117" s="709"/>
      <c r="E1117" s="688"/>
      <c r="F1117" s="920"/>
    </row>
    <row r="1118" spans="1:6">
      <c r="A1118" s="905"/>
      <c r="B1118" s="702"/>
      <c r="C1118" s="708"/>
      <c r="D1118" s="709"/>
      <c r="E1118" s="688"/>
      <c r="F1118" s="920"/>
    </row>
    <row r="1119" spans="1:6">
      <c r="A1119" s="905"/>
      <c r="B1119" s="697"/>
      <c r="C1119" s="707"/>
      <c r="D1119" s="707"/>
      <c r="E1119" s="688"/>
      <c r="F1119" s="920"/>
    </row>
    <row r="1120" spans="1:6">
      <c r="A1120" s="905"/>
      <c r="B1120" s="702"/>
      <c r="C1120" s="698"/>
      <c r="D1120" s="706"/>
      <c r="E1120" s="688"/>
      <c r="F1120" s="920"/>
    </row>
    <row r="1121" spans="1:6">
      <c r="E1121" s="688"/>
      <c r="F1121" s="920"/>
    </row>
    <row r="1122" spans="1:6" ht="15.75">
      <c r="A1122" s="1267"/>
      <c r="B1122" s="1267"/>
      <c r="E1122" s="688"/>
      <c r="F1122" s="920"/>
    </row>
    <row r="1123" spans="1:6" ht="15.75">
      <c r="A1123" s="1267"/>
      <c r="B1123" s="1267"/>
      <c r="E1123" s="688"/>
      <c r="F1123" s="920"/>
    </row>
    <row r="1124" spans="1:6">
      <c r="A1124" s="905"/>
      <c r="B1124" s="686"/>
      <c r="E1124" s="688"/>
      <c r="F1124" s="920"/>
    </row>
    <row r="1125" spans="1:6">
      <c r="A1125" s="905"/>
      <c r="B1125" s="686"/>
      <c r="E1125" s="688"/>
      <c r="F1125" s="920"/>
    </row>
    <row r="1126" spans="1:6">
      <c r="A1126" s="905"/>
      <c r="B1126" s="686"/>
      <c r="E1126" s="688"/>
      <c r="F1126" s="920"/>
    </row>
    <row r="1127" spans="1:6">
      <c r="A1127" s="906"/>
      <c r="B1127" s="686"/>
      <c r="E1127" s="688"/>
      <c r="F1127" s="920"/>
    </row>
    <row r="1128" spans="1:6">
      <c r="A1128" s="906"/>
      <c r="B1128" s="686"/>
      <c r="E1128" s="688"/>
      <c r="F1128" s="920"/>
    </row>
    <row r="1129" spans="1:6">
      <c r="A1129" s="906"/>
      <c r="B1129" s="686"/>
      <c r="E1129" s="688"/>
      <c r="F1129" s="920"/>
    </row>
    <row r="1130" spans="1:6">
      <c r="A1130" s="906"/>
      <c r="B1130" s="686"/>
      <c r="E1130" s="688"/>
      <c r="F1130" s="920"/>
    </row>
    <row r="1131" spans="1:6">
      <c r="A1131" s="906"/>
      <c r="B1131" s="693"/>
      <c r="E1131" s="688"/>
      <c r="F1131" s="920"/>
    </row>
    <row r="1132" spans="1:6">
      <c r="A1132" s="906"/>
      <c r="B1132" s="694"/>
      <c r="E1132" s="688"/>
      <c r="F1132" s="920"/>
    </row>
    <row r="1133" spans="1:6">
      <c r="A1133" s="766"/>
      <c r="B1133" s="686"/>
      <c r="E1133" s="688"/>
      <c r="F1133" s="920"/>
    </row>
    <row r="1134" spans="1:6">
      <c r="A1134" s="766"/>
      <c r="B1134" s="686"/>
      <c r="E1134" s="688"/>
      <c r="F1134" s="920"/>
    </row>
    <row r="1135" spans="1:6">
      <c r="A1135" s="766"/>
      <c r="B1135" s="686"/>
      <c r="E1135" s="688"/>
      <c r="F1135" s="920"/>
    </row>
    <row r="1136" spans="1:6">
      <c r="A1136" s="766"/>
      <c r="B1136" s="686"/>
      <c r="E1136" s="688"/>
      <c r="F1136" s="920"/>
    </row>
    <row r="1137" spans="1:6">
      <c r="A1137" s="766"/>
      <c r="B1137" s="686"/>
      <c r="E1137" s="688"/>
      <c r="F1137" s="920"/>
    </row>
    <row r="1138" spans="1:6">
      <c r="A1138" s="766"/>
      <c r="B1138" s="686"/>
      <c r="E1138" s="688"/>
      <c r="F1138" s="920"/>
    </row>
    <row r="1139" spans="1:6">
      <c r="A1139" s="766"/>
      <c r="B1139" s="686"/>
      <c r="E1139" s="688"/>
      <c r="F1139" s="920"/>
    </row>
    <row r="1140" spans="1:6">
      <c r="A1140" s="766"/>
      <c r="B1140" s="686"/>
      <c r="E1140" s="688"/>
      <c r="F1140" s="920"/>
    </row>
    <row r="1141" spans="1:6">
      <c r="A1141" s="766"/>
      <c r="B1141" s="686"/>
      <c r="E1141" s="688"/>
      <c r="F1141" s="920"/>
    </row>
    <row r="1142" spans="1:6">
      <c r="A1142" s="766"/>
      <c r="B1142" s="686"/>
      <c r="E1142" s="688"/>
      <c r="F1142" s="920"/>
    </row>
    <row r="1143" spans="1:6">
      <c r="A1143" s="766"/>
      <c r="B1143" s="686"/>
      <c r="E1143" s="688"/>
      <c r="F1143" s="920"/>
    </row>
    <row r="1144" spans="1:6">
      <c r="A1144" s="766"/>
      <c r="B1144" s="686"/>
      <c r="E1144" s="688"/>
      <c r="F1144" s="920"/>
    </row>
    <row r="1145" spans="1:6">
      <c r="A1145" s="766"/>
      <c r="B1145" s="686"/>
      <c r="E1145" s="688"/>
      <c r="F1145" s="920"/>
    </row>
    <row r="1146" spans="1:6">
      <c r="A1146" s="766"/>
      <c r="B1146" s="686"/>
      <c r="E1146" s="688"/>
      <c r="F1146" s="920"/>
    </row>
    <row r="1147" spans="1:6">
      <c r="A1147" s="766"/>
      <c r="B1147" s="686"/>
      <c r="E1147" s="688"/>
      <c r="F1147" s="920"/>
    </row>
    <row r="1148" spans="1:6">
      <c r="A1148" s="766"/>
      <c r="B1148" s="686"/>
      <c r="E1148" s="688"/>
      <c r="F1148" s="920"/>
    </row>
    <row r="1149" spans="1:6">
      <c r="B1149" s="686"/>
      <c r="E1149" s="688"/>
      <c r="F1149" s="920"/>
    </row>
    <row r="1150" spans="1:6">
      <c r="B1150" s="686"/>
      <c r="E1150" s="688"/>
      <c r="F1150" s="920"/>
    </row>
    <row r="1151" spans="1:6">
      <c r="B1151" s="686"/>
      <c r="E1151" s="688"/>
      <c r="F1151" s="920"/>
    </row>
    <row r="1152" spans="1:6">
      <c r="B1152" s="686"/>
      <c r="E1152" s="688"/>
      <c r="F1152" s="920"/>
    </row>
    <row r="1153" spans="1:6">
      <c r="B1153" s="686"/>
      <c r="E1153" s="688"/>
      <c r="F1153" s="920"/>
    </row>
    <row r="1154" spans="1:6">
      <c r="B1154" s="686"/>
      <c r="E1154" s="688"/>
      <c r="F1154" s="920"/>
    </row>
    <row r="1155" spans="1:6">
      <c r="B1155" s="686"/>
      <c r="E1155" s="688"/>
      <c r="F1155" s="920"/>
    </row>
    <row r="1156" spans="1:6">
      <c r="B1156" s="696"/>
      <c r="E1156" s="688"/>
      <c r="F1156" s="920"/>
    </row>
    <row r="1157" spans="1:6">
      <c r="B1157" s="697"/>
      <c r="E1157" s="688"/>
      <c r="F1157" s="920"/>
    </row>
    <row r="1158" spans="1:6">
      <c r="C1158" s="710"/>
      <c r="D1158" s="711"/>
      <c r="E1158" s="688"/>
      <c r="F1158" s="920"/>
    </row>
    <row r="1159" spans="1:6">
      <c r="E1159" s="688"/>
      <c r="F1159" s="920"/>
    </row>
    <row r="1160" spans="1:6">
      <c r="A1160" s="905"/>
      <c r="B1160" s="701"/>
      <c r="C1160" s="691"/>
      <c r="D1160" s="692"/>
      <c r="E1160" s="688"/>
      <c r="F1160" s="920"/>
    </row>
    <row r="1161" spans="1:6">
      <c r="A1161" s="905"/>
      <c r="B1161" s="694"/>
      <c r="C1161" s="691"/>
      <c r="D1161" s="692"/>
      <c r="E1161" s="688"/>
      <c r="F1161" s="920"/>
    </row>
    <row r="1162" spans="1:6">
      <c r="A1162" s="905"/>
      <c r="B1162" s="702"/>
      <c r="C1162" s="698"/>
      <c r="D1162" s="703"/>
      <c r="E1162" s="688"/>
      <c r="F1162" s="920"/>
    </row>
    <row r="1163" spans="1:6">
      <c r="A1163" s="906"/>
      <c r="B1163" s="702"/>
      <c r="C1163" s="698"/>
      <c r="D1163" s="703"/>
      <c r="E1163" s="688"/>
      <c r="F1163" s="920"/>
    </row>
    <row r="1164" spans="1:6">
      <c r="A1164" s="906"/>
      <c r="B1164" s="702"/>
      <c r="C1164" s="698"/>
      <c r="D1164" s="703"/>
      <c r="E1164" s="688"/>
      <c r="F1164" s="920"/>
    </row>
    <row r="1165" spans="1:6">
      <c r="A1165" s="906"/>
      <c r="B1165" s="702"/>
      <c r="C1165" s="698"/>
      <c r="D1165" s="703"/>
      <c r="E1165" s="688"/>
      <c r="F1165" s="920"/>
    </row>
    <row r="1166" spans="1:6">
      <c r="A1166" s="906"/>
      <c r="B1166" s="702"/>
      <c r="C1166" s="698"/>
      <c r="D1166" s="703"/>
      <c r="E1166" s="688"/>
      <c r="F1166" s="920"/>
    </row>
    <row r="1167" spans="1:6">
      <c r="A1167" s="906"/>
      <c r="B1167" s="702"/>
      <c r="C1167" s="698"/>
      <c r="D1167" s="703"/>
      <c r="E1167" s="688"/>
      <c r="F1167" s="920"/>
    </row>
    <row r="1168" spans="1:6">
      <c r="A1168" s="906"/>
      <c r="B1168" s="702"/>
      <c r="C1168" s="698"/>
      <c r="D1168" s="703"/>
      <c r="E1168" s="688"/>
      <c r="F1168" s="920"/>
    </row>
    <row r="1169" spans="1:6">
      <c r="A1169" s="906"/>
      <c r="B1169" s="702"/>
      <c r="C1169" s="698"/>
      <c r="D1169" s="703"/>
      <c r="E1169" s="688"/>
      <c r="F1169" s="920"/>
    </row>
    <row r="1170" spans="1:6">
      <c r="A1170" s="906"/>
      <c r="B1170" s="702"/>
      <c r="C1170" s="698"/>
      <c r="D1170" s="703"/>
      <c r="E1170" s="688"/>
      <c r="F1170" s="920"/>
    </row>
    <row r="1171" spans="1:6">
      <c r="A1171" s="906"/>
      <c r="B1171" s="702"/>
      <c r="C1171" s="698"/>
      <c r="D1171" s="703"/>
      <c r="E1171" s="688"/>
      <c r="F1171" s="920"/>
    </row>
    <row r="1172" spans="1:6">
      <c r="A1172" s="906"/>
      <c r="B1172" s="704"/>
      <c r="C1172" s="698"/>
      <c r="D1172" s="703"/>
      <c r="E1172" s="688"/>
      <c r="F1172" s="920"/>
    </row>
    <row r="1173" spans="1:6">
      <c r="A1173" s="906"/>
      <c r="B1173" s="702"/>
      <c r="C1173" s="698"/>
      <c r="D1173" s="703"/>
      <c r="E1173" s="688"/>
      <c r="F1173" s="920"/>
    </row>
    <row r="1174" spans="1:6">
      <c r="A1174" s="906"/>
      <c r="B1174" s="702"/>
      <c r="C1174" s="698"/>
      <c r="D1174" s="703"/>
      <c r="E1174" s="688"/>
      <c r="F1174" s="920"/>
    </row>
    <row r="1175" spans="1:6">
      <c r="A1175" s="906"/>
      <c r="B1175" s="697"/>
      <c r="C1175" s="698"/>
      <c r="D1175" s="703"/>
      <c r="E1175" s="688"/>
      <c r="F1175" s="920"/>
    </row>
    <row r="1176" spans="1:6">
      <c r="A1176" s="906"/>
      <c r="B1176" s="697"/>
      <c r="C1176" s="698"/>
      <c r="D1176" s="699"/>
      <c r="E1176" s="688"/>
      <c r="F1176" s="920"/>
    </row>
    <row r="1177" spans="1:6">
      <c r="E1177" s="688"/>
      <c r="F1177" s="920"/>
    </row>
    <row r="1178" spans="1:6">
      <c r="A1178" s="905"/>
      <c r="B1178" s="702"/>
      <c r="E1178" s="688"/>
      <c r="F1178" s="920"/>
    </row>
    <row r="1179" spans="1:6">
      <c r="B1179" s="702"/>
      <c r="E1179" s="688"/>
      <c r="F1179" s="920"/>
    </row>
    <row r="1180" spans="1:6">
      <c r="B1180" s="702"/>
      <c r="E1180" s="688"/>
      <c r="F1180" s="920"/>
    </row>
    <row r="1181" spans="1:6">
      <c r="B1181" s="702"/>
      <c r="E1181" s="688"/>
      <c r="F1181" s="920"/>
    </row>
    <row r="1182" spans="1:6">
      <c r="B1182" s="702"/>
      <c r="E1182" s="688"/>
      <c r="F1182" s="920"/>
    </row>
    <row r="1183" spans="1:6">
      <c r="B1183" s="702"/>
      <c r="E1183" s="688"/>
      <c r="F1183" s="920"/>
    </row>
    <row r="1184" spans="1:6">
      <c r="B1184" s="702"/>
      <c r="E1184" s="688"/>
      <c r="F1184" s="920"/>
    </row>
    <row r="1185" spans="1:6">
      <c r="B1185" s="702"/>
      <c r="E1185" s="688"/>
      <c r="F1185" s="920"/>
    </row>
    <row r="1186" spans="1:6">
      <c r="B1186" s="702"/>
      <c r="E1186" s="688"/>
      <c r="F1186" s="920"/>
    </row>
    <row r="1187" spans="1:6">
      <c r="B1187" s="702"/>
      <c r="E1187" s="688"/>
      <c r="F1187" s="920"/>
    </row>
    <row r="1188" spans="1:6">
      <c r="B1188" s="704"/>
      <c r="E1188" s="688"/>
      <c r="F1188" s="920"/>
    </row>
    <row r="1189" spans="1:6">
      <c r="B1189" s="702"/>
      <c r="E1189" s="688"/>
      <c r="F1189" s="920"/>
    </row>
    <row r="1190" spans="1:6">
      <c r="B1190" s="702"/>
      <c r="E1190" s="688"/>
      <c r="F1190" s="920"/>
    </row>
    <row r="1191" spans="1:6">
      <c r="B1191" s="697"/>
      <c r="E1191" s="688"/>
      <c r="F1191" s="920"/>
    </row>
    <row r="1192" spans="1:6">
      <c r="C1192" s="698"/>
      <c r="D1192" s="699"/>
      <c r="E1192" s="688"/>
      <c r="F1192" s="920"/>
    </row>
    <row r="1193" spans="1:6">
      <c r="E1193" s="688"/>
      <c r="F1193" s="920"/>
    </row>
    <row r="1194" spans="1:6">
      <c r="A1194" s="905"/>
      <c r="B1194" s="702"/>
      <c r="C1194" s="698"/>
      <c r="D1194" s="703"/>
      <c r="E1194" s="688"/>
      <c r="F1194" s="920"/>
    </row>
    <row r="1195" spans="1:6">
      <c r="B1195" s="702"/>
      <c r="C1195" s="698"/>
      <c r="D1195" s="703"/>
      <c r="E1195" s="688"/>
      <c r="F1195" s="920"/>
    </row>
    <row r="1196" spans="1:6">
      <c r="B1196" s="702"/>
      <c r="C1196" s="698"/>
      <c r="D1196" s="703"/>
      <c r="E1196" s="688"/>
      <c r="F1196" s="920"/>
    </row>
    <row r="1197" spans="1:6">
      <c r="B1197" s="702"/>
      <c r="C1197" s="698"/>
      <c r="D1197" s="703"/>
      <c r="E1197" s="688"/>
      <c r="F1197" s="920"/>
    </row>
    <row r="1198" spans="1:6">
      <c r="B1198" s="702"/>
      <c r="C1198" s="698"/>
      <c r="D1198" s="703"/>
      <c r="E1198" s="688"/>
      <c r="F1198" s="920"/>
    </row>
    <row r="1199" spans="1:6">
      <c r="B1199" s="702"/>
      <c r="C1199" s="698"/>
      <c r="D1199" s="703"/>
      <c r="E1199" s="688"/>
      <c r="F1199" s="920"/>
    </row>
    <row r="1200" spans="1:6">
      <c r="B1200" s="702"/>
      <c r="C1200" s="698"/>
      <c r="D1200" s="703"/>
      <c r="E1200" s="688"/>
      <c r="F1200" s="920"/>
    </row>
    <row r="1201" spans="1:6">
      <c r="B1201" s="702"/>
      <c r="C1201" s="698"/>
      <c r="D1201" s="703"/>
      <c r="E1201" s="688"/>
      <c r="F1201" s="920"/>
    </row>
    <row r="1202" spans="1:6">
      <c r="B1202" s="702"/>
      <c r="C1202" s="698"/>
      <c r="D1202" s="703"/>
      <c r="E1202" s="688"/>
      <c r="F1202" s="920"/>
    </row>
    <row r="1203" spans="1:6">
      <c r="B1203" s="702"/>
      <c r="C1203" s="698"/>
      <c r="D1203" s="703"/>
      <c r="E1203" s="688"/>
      <c r="F1203" s="920"/>
    </row>
    <row r="1204" spans="1:6">
      <c r="B1204" s="704"/>
      <c r="C1204" s="698"/>
      <c r="D1204" s="703"/>
      <c r="E1204" s="688"/>
      <c r="F1204" s="920"/>
    </row>
    <row r="1205" spans="1:6">
      <c r="B1205" s="702"/>
      <c r="C1205" s="698"/>
      <c r="D1205" s="703"/>
      <c r="E1205" s="688"/>
      <c r="F1205" s="920"/>
    </row>
    <row r="1206" spans="1:6">
      <c r="B1206" s="702"/>
      <c r="C1206" s="698"/>
      <c r="D1206" s="703"/>
      <c r="E1206" s="688"/>
      <c r="F1206" s="920"/>
    </row>
    <row r="1207" spans="1:6">
      <c r="B1207" s="697"/>
      <c r="C1207" s="698"/>
      <c r="D1207" s="703"/>
      <c r="E1207" s="688"/>
      <c r="F1207" s="920"/>
    </row>
    <row r="1208" spans="1:6">
      <c r="B1208" s="697"/>
      <c r="C1208" s="698"/>
      <c r="D1208" s="699"/>
      <c r="E1208" s="688"/>
      <c r="F1208" s="920"/>
    </row>
    <row r="1209" spans="1:6">
      <c r="E1209" s="688"/>
      <c r="F1209" s="920"/>
    </row>
    <row r="1210" spans="1:6">
      <c r="A1210" s="905"/>
      <c r="B1210" s="702"/>
      <c r="C1210" s="698"/>
      <c r="D1210" s="703"/>
      <c r="E1210" s="688"/>
      <c r="F1210" s="920"/>
    </row>
    <row r="1211" spans="1:6">
      <c r="A1211" s="906"/>
      <c r="B1211" s="702"/>
      <c r="C1211" s="698"/>
      <c r="D1211" s="703"/>
      <c r="E1211" s="688"/>
      <c r="F1211" s="920"/>
    </row>
    <row r="1212" spans="1:6">
      <c r="A1212" s="906"/>
      <c r="B1212" s="702"/>
      <c r="C1212" s="698"/>
      <c r="D1212" s="703"/>
      <c r="E1212" s="688"/>
      <c r="F1212" s="920"/>
    </row>
    <row r="1213" spans="1:6">
      <c r="A1213" s="906"/>
      <c r="B1213" s="702"/>
      <c r="C1213" s="698"/>
      <c r="D1213" s="703"/>
      <c r="E1213" s="688"/>
      <c r="F1213" s="920"/>
    </row>
    <row r="1214" spans="1:6">
      <c r="A1214" s="906"/>
      <c r="B1214" s="702"/>
      <c r="C1214" s="698"/>
      <c r="D1214" s="703"/>
      <c r="E1214" s="688"/>
      <c r="F1214" s="920"/>
    </row>
    <row r="1215" spans="1:6">
      <c r="A1215" s="906"/>
      <c r="B1215" s="702"/>
      <c r="C1215" s="698"/>
      <c r="D1215" s="703"/>
      <c r="E1215" s="688"/>
      <c r="F1215" s="920"/>
    </row>
    <row r="1216" spans="1:6">
      <c r="A1216" s="906"/>
      <c r="B1216" s="702"/>
      <c r="C1216" s="698"/>
      <c r="D1216" s="703"/>
      <c r="E1216" s="688"/>
      <c r="F1216" s="920"/>
    </row>
    <row r="1217" spans="1:7">
      <c r="A1217" s="906"/>
      <c r="B1217" s="702"/>
      <c r="C1217" s="698"/>
      <c r="D1217" s="703"/>
      <c r="E1217" s="688"/>
      <c r="F1217" s="920"/>
    </row>
    <row r="1218" spans="1:7">
      <c r="A1218" s="906"/>
      <c r="B1218" s="702"/>
      <c r="C1218" s="698"/>
      <c r="D1218" s="703"/>
      <c r="E1218" s="688"/>
      <c r="F1218" s="920"/>
    </row>
    <row r="1219" spans="1:7">
      <c r="A1219" s="906"/>
      <c r="B1219" s="702"/>
      <c r="C1219" s="698"/>
      <c r="D1219" s="703"/>
      <c r="E1219" s="688"/>
      <c r="F1219" s="920"/>
    </row>
    <row r="1220" spans="1:7">
      <c r="A1220" s="906"/>
      <c r="B1220" s="704"/>
      <c r="C1220" s="698"/>
      <c r="D1220" s="703"/>
      <c r="E1220" s="688"/>
      <c r="F1220" s="920"/>
    </row>
    <row r="1221" spans="1:7">
      <c r="A1221" s="906"/>
      <c r="B1221" s="702"/>
      <c r="C1221" s="698"/>
      <c r="D1221" s="703"/>
      <c r="E1221" s="688"/>
      <c r="F1221" s="920"/>
    </row>
    <row r="1222" spans="1:7">
      <c r="A1222" s="906"/>
      <c r="B1222" s="702"/>
      <c r="C1222" s="698"/>
      <c r="D1222" s="703"/>
      <c r="E1222" s="688"/>
      <c r="F1222" s="920"/>
    </row>
    <row r="1223" spans="1:7">
      <c r="A1223" s="906"/>
      <c r="B1223" s="697"/>
      <c r="C1223" s="698"/>
      <c r="D1223" s="703"/>
      <c r="E1223" s="688"/>
      <c r="F1223" s="920"/>
    </row>
    <row r="1224" spans="1:7">
      <c r="A1224" s="906"/>
      <c r="B1224" s="697"/>
      <c r="C1224" s="698"/>
      <c r="D1224" s="699"/>
      <c r="E1224" s="688"/>
      <c r="F1224" s="920"/>
      <c r="G1224" s="690"/>
    </row>
    <row r="1225" spans="1:7">
      <c r="E1225" s="688"/>
      <c r="F1225" s="920"/>
    </row>
    <row r="1226" spans="1:7">
      <c r="A1226" s="909"/>
      <c r="B1226" s="700"/>
      <c r="C1226" s="698"/>
      <c r="D1226" s="699"/>
      <c r="E1226" s="688"/>
      <c r="F1226" s="920"/>
    </row>
    <row r="1227" spans="1:7">
      <c r="A1227" s="909"/>
      <c r="B1227" s="694"/>
      <c r="E1227" s="688"/>
      <c r="F1227" s="920"/>
    </row>
    <row r="1228" spans="1:7">
      <c r="A1228" s="909"/>
      <c r="B1228" s="702"/>
      <c r="C1228" s="691"/>
      <c r="D1228" s="692"/>
      <c r="E1228" s="688"/>
      <c r="F1228" s="920"/>
    </row>
    <row r="1229" spans="1:7">
      <c r="A1229" s="909"/>
      <c r="B1229" s="702"/>
      <c r="C1229" s="691"/>
      <c r="D1229" s="692"/>
      <c r="E1229" s="688"/>
      <c r="F1229" s="920"/>
    </row>
    <row r="1230" spans="1:7">
      <c r="A1230" s="909"/>
      <c r="B1230" s="702"/>
      <c r="C1230" s="691"/>
      <c r="D1230" s="692"/>
      <c r="E1230" s="688"/>
      <c r="F1230" s="920"/>
    </row>
    <row r="1231" spans="1:7">
      <c r="A1231" s="906"/>
      <c r="B1231" s="702"/>
      <c r="C1231" s="691"/>
      <c r="D1231" s="692"/>
      <c r="E1231" s="688"/>
      <c r="F1231" s="920"/>
    </row>
    <row r="1232" spans="1:7">
      <c r="A1232" s="906"/>
      <c r="B1232" s="702"/>
      <c r="C1232" s="691"/>
      <c r="D1232" s="692"/>
      <c r="E1232" s="688"/>
      <c r="F1232" s="920"/>
    </row>
    <row r="1233" spans="1:6">
      <c r="A1233" s="906"/>
      <c r="B1233" s="702"/>
      <c r="C1233" s="691"/>
      <c r="D1233" s="692"/>
      <c r="E1233" s="688"/>
      <c r="F1233" s="920"/>
    </row>
    <row r="1234" spans="1:6">
      <c r="A1234" s="906"/>
      <c r="B1234" s="702"/>
      <c r="C1234" s="691"/>
      <c r="D1234" s="692"/>
      <c r="E1234" s="688"/>
      <c r="F1234" s="920"/>
    </row>
    <row r="1235" spans="1:6">
      <c r="A1235" s="906"/>
      <c r="B1235" s="702"/>
      <c r="C1235" s="691"/>
      <c r="D1235" s="692"/>
      <c r="E1235" s="688"/>
      <c r="F1235" s="920"/>
    </row>
    <row r="1236" spans="1:6">
      <c r="A1236" s="906"/>
      <c r="B1236" s="702"/>
      <c r="C1236" s="691"/>
      <c r="D1236" s="692"/>
      <c r="E1236" s="688"/>
      <c r="F1236" s="920"/>
    </row>
    <row r="1237" spans="1:6">
      <c r="A1237" s="906"/>
      <c r="B1237" s="702"/>
      <c r="C1237" s="691"/>
      <c r="D1237" s="692"/>
      <c r="E1237" s="688"/>
      <c r="F1237" s="920"/>
    </row>
    <row r="1238" spans="1:6">
      <c r="A1238" s="906"/>
      <c r="B1238" s="702"/>
      <c r="C1238" s="691"/>
      <c r="D1238" s="692"/>
      <c r="E1238" s="688"/>
      <c r="F1238" s="920"/>
    </row>
    <row r="1239" spans="1:6">
      <c r="A1239" s="906"/>
      <c r="B1239" s="704"/>
      <c r="C1239" s="691"/>
      <c r="D1239" s="692"/>
      <c r="E1239" s="688"/>
      <c r="F1239" s="920"/>
    </row>
    <row r="1240" spans="1:6">
      <c r="A1240" s="906"/>
      <c r="B1240" s="702"/>
      <c r="C1240" s="691"/>
      <c r="D1240" s="692"/>
      <c r="E1240" s="688"/>
      <c r="F1240" s="920"/>
    </row>
    <row r="1241" spans="1:6">
      <c r="A1241" s="906"/>
      <c r="B1241" s="702"/>
      <c r="C1241" s="691"/>
      <c r="D1241" s="692"/>
      <c r="E1241" s="688"/>
      <c r="F1241" s="920"/>
    </row>
    <row r="1242" spans="1:6">
      <c r="A1242" s="906"/>
      <c r="B1242" s="697"/>
      <c r="C1242" s="691"/>
      <c r="D1242" s="692"/>
      <c r="E1242" s="688"/>
      <c r="F1242" s="920"/>
    </row>
    <row r="1243" spans="1:6">
      <c r="A1243" s="906"/>
      <c r="B1243" s="700"/>
      <c r="C1243" s="691"/>
      <c r="D1243" s="705"/>
      <c r="E1243" s="688"/>
      <c r="F1243" s="920"/>
    </row>
    <row r="1244" spans="1:6">
      <c r="A1244" s="909"/>
      <c r="B1244" s="694"/>
      <c r="E1244" s="688"/>
      <c r="F1244" s="920"/>
    </row>
    <row r="1245" spans="1:6">
      <c r="A1245" s="909"/>
      <c r="B1245" s="702"/>
      <c r="C1245" s="691"/>
      <c r="D1245" s="692"/>
      <c r="E1245" s="688"/>
      <c r="F1245" s="920"/>
    </row>
    <row r="1246" spans="1:6">
      <c r="A1246" s="909"/>
      <c r="B1246" s="702"/>
      <c r="C1246" s="691"/>
      <c r="D1246" s="692"/>
      <c r="E1246" s="688"/>
      <c r="F1246" s="920"/>
    </row>
    <row r="1247" spans="1:6">
      <c r="A1247" s="909"/>
      <c r="B1247" s="702"/>
      <c r="C1247" s="691"/>
      <c r="D1247" s="692"/>
      <c r="E1247" s="688"/>
      <c r="F1247" s="920"/>
    </row>
    <row r="1248" spans="1:6">
      <c r="A1248" s="906"/>
      <c r="B1248" s="702"/>
      <c r="C1248" s="691"/>
      <c r="D1248" s="692"/>
      <c r="E1248" s="688"/>
      <c r="F1248" s="920"/>
    </row>
    <row r="1249" spans="1:6">
      <c r="A1249" s="906"/>
      <c r="B1249" s="702"/>
      <c r="C1249" s="691"/>
      <c r="D1249" s="692"/>
      <c r="E1249" s="688"/>
      <c r="F1249" s="920"/>
    </row>
    <row r="1250" spans="1:6">
      <c r="A1250" s="906"/>
      <c r="B1250" s="702"/>
      <c r="C1250" s="691"/>
      <c r="D1250" s="692"/>
      <c r="E1250" s="688"/>
      <c r="F1250" s="920"/>
    </row>
    <row r="1251" spans="1:6">
      <c r="A1251" s="906"/>
      <c r="B1251" s="702"/>
      <c r="C1251" s="691"/>
      <c r="D1251" s="692"/>
      <c r="E1251" s="688"/>
      <c r="F1251" s="920"/>
    </row>
    <row r="1252" spans="1:6">
      <c r="A1252" s="906"/>
      <c r="B1252" s="702"/>
      <c r="C1252" s="691"/>
      <c r="D1252" s="692"/>
      <c r="E1252" s="688"/>
      <c r="F1252" s="920"/>
    </row>
    <row r="1253" spans="1:6">
      <c r="A1253" s="906"/>
      <c r="B1253" s="702"/>
      <c r="C1253" s="691"/>
      <c r="D1253" s="692"/>
      <c r="E1253" s="688"/>
      <c r="F1253" s="920"/>
    </row>
    <row r="1254" spans="1:6">
      <c r="A1254" s="906"/>
      <c r="B1254" s="702"/>
      <c r="C1254" s="691"/>
      <c r="D1254" s="692"/>
      <c r="E1254" s="688"/>
      <c r="F1254" s="920"/>
    </row>
    <row r="1255" spans="1:6">
      <c r="A1255" s="906"/>
      <c r="B1255" s="702"/>
      <c r="C1255" s="691"/>
      <c r="D1255" s="692"/>
      <c r="E1255" s="688"/>
      <c r="F1255" s="920"/>
    </row>
    <row r="1256" spans="1:6">
      <c r="A1256" s="906"/>
      <c r="B1256" s="704"/>
      <c r="C1256" s="691"/>
      <c r="D1256" s="692"/>
      <c r="E1256" s="688"/>
      <c r="F1256" s="920"/>
    </row>
    <row r="1257" spans="1:6">
      <c r="A1257" s="906"/>
      <c r="B1257" s="702"/>
      <c r="C1257" s="691"/>
      <c r="D1257" s="692"/>
      <c r="E1257" s="688"/>
      <c r="F1257" s="920"/>
    </row>
    <row r="1258" spans="1:6">
      <c r="A1258" s="906"/>
      <c r="B1258" s="702"/>
      <c r="C1258" s="691"/>
      <c r="D1258" s="692"/>
      <c r="E1258" s="688"/>
      <c r="F1258" s="920"/>
    </row>
    <row r="1259" spans="1:6">
      <c r="A1259" s="906"/>
      <c r="B1259" s="697"/>
      <c r="C1259" s="691"/>
      <c r="D1259" s="692"/>
      <c r="E1259" s="688"/>
      <c r="F1259" s="920"/>
    </row>
    <row r="1260" spans="1:6">
      <c r="A1260" s="906"/>
      <c r="B1260" s="700"/>
      <c r="C1260" s="691"/>
      <c r="D1260" s="705"/>
      <c r="E1260" s="688"/>
      <c r="F1260" s="920"/>
    </row>
    <row r="1261" spans="1:6">
      <c r="A1261" s="906"/>
      <c r="B1261" s="697"/>
      <c r="C1261" s="691"/>
      <c r="D1261" s="692"/>
      <c r="E1261" s="688"/>
      <c r="F1261" s="920"/>
    </row>
    <row r="1262" spans="1:6">
      <c r="A1262" s="909"/>
      <c r="B1262" s="702"/>
      <c r="C1262" s="698"/>
      <c r="D1262" s="706"/>
      <c r="E1262" s="688"/>
      <c r="F1262" s="920"/>
    </row>
    <row r="1263" spans="1:6">
      <c r="A1263" s="915"/>
      <c r="B1263" s="697"/>
      <c r="C1263" s="698"/>
      <c r="D1263" s="706"/>
      <c r="E1263" s="688"/>
      <c r="F1263" s="920"/>
    </row>
    <row r="1264" spans="1:6">
      <c r="A1264" s="915"/>
      <c r="B1264" s="707"/>
      <c r="C1264" s="698"/>
      <c r="D1264" s="706"/>
      <c r="E1264" s="688"/>
      <c r="F1264" s="920"/>
    </row>
    <row r="1265" spans="1:6">
      <c r="A1265" s="915"/>
      <c r="B1265" s="707"/>
      <c r="C1265" s="698"/>
      <c r="D1265" s="706"/>
      <c r="E1265" s="688"/>
      <c r="F1265" s="920"/>
    </row>
    <row r="1266" spans="1:6">
      <c r="A1266" s="906"/>
      <c r="B1266" s="707"/>
      <c r="C1266" s="698"/>
      <c r="D1266" s="706"/>
      <c r="E1266" s="688"/>
      <c r="F1266" s="920"/>
    </row>
    <row r="1267" spans="1:6">
      <c r="E1267" s="688"/>
      <c r="F1267" s="920"/>
    </row>
    <row r="1268" spans="1:6">
      <c r="A1268" s="905"/>
      <c r="B1268" s="702"/>
      <c r="C1268" s="708"/>
      <c r="D1268" s="709"/>
      <c r="E1268" s="688"/>
      <c r="F1268" s="920"/>
    </row>
    <row r="1269" spans="1:6">
      <c r="A1269" s="905"/>
      <c r="B1269" s="702"/>
      <c r="C1269" s="708"/>
      <c r="D1269" s="709"/>
      <c r="E1269" s="688"/>
      <c r="F1269" s="920"/>
    </row>
    <row r="1270" spans="1:6">
      <c r="A1270" s="905"/>
      <c r="B1270" s="697"/>
      <c r="C1270" s="707"/>
      <c r="D1270" s="707"/>
      <c r="E1270" s="688"/>
      <c r="F1270" s="920"/>
    </row>
    <row r="1271" spans="1:6">
      <c r="A1271" s="905"/>
      <c r="B1271" s="702"/>
      <c r="C1271" s="698"/>
      <c r="D1271" s="706"/>
      <c r="E1271" s="688"/>
      <c r="F1271" s="920"/>
    </row>
    <row r="1272" spans="1:6">
      <c r="E1272" s="688"/>
      <c r="F1272" s="920"/>
    </row>
    <row r="1273" spans="1:6" ht="15.75">
      <c r="A1273" s="1267"/>
      <c r="B1273" s="1267"/>
      <c r="E1273" s="688"/>
      <c r="F1273" s="920"/>
    </row>
    <row r="1274" spans="1:6">
      <c r="A1274" s="905"/>
      <c r="B1274" s="686"/>
      <c r="E1274" s="688"/>
      <c r="F1274" s="920"/>
    </row>
    <row r="1275" spans="1:6">
      <c r="A1275" s="905"/>
      <c r="B1275" s="686"/>
      <c r="E1275" s="688"/>
      <c r="F1275" s="920"/>
    </row>
    <row r="1276" spans="1:6">
      <c r="A1276" s="905"/>
      <c r="B1276" s="686"/>
      <c r="E1276" s="688"/>
      <c r="F1276" s="920"/>
    </row>
    <row r="1277" spans="1:6">
      <c r="A1277" s="906"/>
      <c r="B1277" s="686"/>
      <c r="E1277" s="688"/>
      <c r="F1277" s="920"/>
    </row>
    <row r="1278" spans="1:6">
      <c r="A1278" s="906"/>
      <c r="B1278" s="686"/>
      <c r="E1278" s="688"/>
      <c r="F1278" s="920"/>
    </row>
    <row r="1279" spans="1:6">
      <c r="A1279" s="906"/>
      <c r="B1279" s="686"/>
      <c r="E1279" s="688"/>
      <c r="F1279" s="920"/>
    </row>
    <row r="1280" spans="1:6">
      <c r="A1280" s="906"/>
      <c r="B1280" s="686"/>
      <c r="E1280" s="688"/>
      <c r="F1280" s="920"/>
    </row>
    <row r="1281" spans="1:6">
      <c r="A1281" s="906"/>
      <c r="B1281" s="693"/>
      <c r="E1281" s="688"/>
      <c r="F1281" s="920"/>
    </row>
    <row r="1282" spans="1:6">
      <c r="A1282" s="906"/>
      <c r="B1282" s="694"/>
      <c r="E1282" s="688"/>
      <c r="F1282" s="920"/>
    </row>
    <row r="1283" spans="1:6">
      <c r="B1283" s="686"/>
      <c r="E1283" s="688"/>
      <c r="F1283" s="920"/>
    </row>
    <row r="1284" spans="1:6">
      <c r="B1284" s="686"/>
      <c r="E1284" s="688"/>
      <c r="F1284" s="920"/>
    </row>
    <row r="1285" spans="1:6">
      <c r="B1285" s="686"/>
      <c r="E1285" s="688"/>
      <c r="F1285" s="920"/>
    </row>
    <row r="1286" spans="1:6">
      <c r="B1286" s="686"/>
      <c r="E1286" s="688"/>
      <c r="F1286" s="920"/>
    </row>
    <row r="1287" spans="1:6">
      <c r="B1287" s="686"/>
      <c r="E1287" s="688"/>
      <c r="F1287" s="920"/>
    </row>
    <row r="1288" spans="1:6">
      <c r="B1288" s="686"/>
      <c r="E1288" s="688"/>
      <c r="F1288" s="920"/>
    </row>
    <row r="1289" spans="1:6">
      <c r="B1289" s="686"/>
      <c r="E1289" s="688"/>
      <c r="F1289" s="920"/>
    </row>
    <row r="1290" spans="1:6">
      <c r="B1290" s="686"/>
      <c r="E1290" s="688"/>
      <c r="F1290" s="920"/>
    </row>
    <row r="1291" spans="1:6">
      <c r="B1291" s="686"/>
      <c r="E1291" s="688"/>
      <c r="F1291" s="920"/>
    </row>
    <row r="1292" spans="1:6">
      <c r="B1292" s="686"/>
      <c r="E1292" s="688"/>
      <c r="F1292" s="920"/>
    </row>
    <row r="1293" spans="1:6">
      <c r="A1293" s="766"/>
      <c r="B1293" s="686"/>
      <c r="E1293" s="688"/>
      <c r="F1293" s="920"/>
    </row>
    <row r="1294" spans="1:6">
      <c r="A1294" s="766"/>
      <c r="B1294" s="686"/>
      <c r="E1294" s="688"/>
      <c r="F1294" s="920"/>
    </row>
    <row r="1295" spans="1:6">
      <c r="A1295" s="766"/>
      <c r="B1295" s="686"/>
      <c r="E1295" s="688"/>
      <c r="F1295" s="920"/>
    </row>
    <row r="1296" spans="1:6">
      <c r="A1296" s="766"/>
      <c r="B1296" s="686"/>
      <c r="E1296" s="688"/>
      <c r="F1296" s="920"/>
    </row>
    <row r="1297" spans="1:6">
      <c r="A1297" s="766"/>
      <c r="B1297" s="686"/>
      <c r="E1297" s="688"/>
      <c r="F1297" s="920"/>
    </row>
    <row r="1298" spans="1:6">
      <c r="A1298" s="766"/>
      <c r="B1298" s="686"/>
      <c r="E1298" s="688"/>
      <c r="F1298" s="920"/>
    </row>
    <row r="1299" spans="1:6">
      <c r="A1299" s="766"/>
      <c r="B1299" s="686"/>
      <c r="E1299" s="688"/>
      <c r="F1299" s="920"/>
    </row>
    <row r="1300" spans="1:6">
      <c r="A1300" s="766"/>
      <c r="B1300" s="686"/>
      <c r="E1300" s="688"/>
      <c r="F1300" s="920"/>
    </row>
    <row r="1301" spans="1:6">
      <c r="A1301" s="766"/>
      <c r="B1301" s="686"/>
      <c r="E1301" s="688"/>
      <c r="F1301" s="920"/>
    </row>
    <row r="1302" spans="1:6">
      <c r="A1302" s="766"/>
      <c r="B1302" s="686"/>
      <c r="E1302" s="688"/>
      <c r="F1302" s="920"/>
    </row>
    <row r="1303" spans="1:6">
      <c r="A1303" s="766"/>
      <c r="B1303" s="686"/>
      <c r="E1303" s="688"/>
      <c r="F1303" s="920"/>
    </row>
    <row r="1304" spans="1:6">
      <c r="A1304" s="766"/>
      <c r="B1304" s="686"/>
      <c r="E1304" s="688"/>
      <c r="F1304" s="920"/>
    </row>
    <row r="1305" spans="1:6">
      <c r="A1305" s="766"/>
      <c r="B1305" s="686"/>
      <c r="E1305" s="688"/>
      <c r="F1305" s="920"/>
    </row>
    <row r="1306" spans="1:6">
      <c r="A1306" s="766"/>
      <c r="B1306" s="696"/>
      <c r="E1306" s="688"/>
      <c r="F1306" s="920"/>
    </row>
    <row r="1307" spans="1:6">
      <c r="A1307" s="766"/>
      <c r="B1307" s="697"/>
      <c r="E1307" s="688"/>
      <c r="F1307" s="920"/>
    </row>
    <row r="1308" spans="1:6">
      <c r="A1308" s="766"/>
      <c r="C1308" s="710"/>
      <c r="D1308" s="711"/>
      <c r="E1308" s="688"/>
      <c r="F1308" s="920"/>
    </row>
    <row r="1309" spans="1:6">
      <c r="E1309" s="688"/>
      <c r="F1309" s="920"/>
    </row>
    <row r="1310" spans="1:6">
      <c r="A1310" s="905"/>
      <c r="B1310" s="701"/>
      <c r="C1310" s="691"/>
      <c r="D1310" s="692"/>
      <c r="E1310" s="688"/>
      <c r="F1310" s="920"/>
    </row>
    <row r="1311" spans="1:6">
      <c r="A1311" s="905"/>
      <c r="B1311" s="694"/>
      <c r="C1311" s="691"/>
      <c r="D1311" s="692"/>
      <c r="E1311" s="688"/>
      <c r="F1311" s="920"/>
    </row>
    <row r="1312" spans="1:6">
      <c r="A1312" s="905"/>
      <c r="B1312" s="702"/>
      <c r="C1312" s="698"/>
      <c r="D1312" s="703"/>
      <c r="E1312" s="688"/>
      <c r="F1312" s="920"/>
    </row>
    <row r="1313" spans="1:6">
      <c r="A1313" s="906"/>
      <c r="B1313" s="702"/>
      <c r="C1313" s="698"/>
      <c r="D1313" s="703"/>
      <c r="E1313" s="688"/>
      <c r="F1313" s="920"/>
    </row>
    <row r="1314" spans="1:6">
      <c r="A1314" s="906"/>
      <c r="B1314" s="702"/>
      <c r="C1314" s="698"/>
      <c r="D1314" s="703"/>
      <c r="E1314" s="688"/>
      <c r="F1314" s="920"/>
    </row>
    <row r="1315" spans="1:6">
      <c r="A1315" s="906"/>
      <c r="B1315" s="702"/>
      <c r="C1315" s="698"/>
      <c r="D1315" s="703"/>
      <c r="E1315" s="688"/>
      <c r="F1315" s="920"/>
    </row>
    <row r="1316" spans="1:6">
      <c r="A1316" s="906"/>
      <c r="B1316" s="702"/>
      <c r="C1316" s="698"/>
      <c r="D1316" s="703"/>
      <c r="E1316" s="688"/>
      <c r="F1316" s="920"/>
    </row>
    <row r="1317" spans="1:6">
      <c r="A1317" s="906"/>
      <c r="B1317" s="702"/>
      <c r="C1317" s="698"/>
      <c r="D1317" s="703"/>
      <c r="E1317" s="688"/>
      <c r="F1317" s="920"/>
    </row>
    <row r="1318" spans="1:6">
      <c r="A1318" s="906"/>
      <c r="B1318" s="702"/>
      <c r="C1318" s="698"/>
      <c r="D1318" s="703"/>
      <c r="E1318" s="688"/>
      <c r="F1318" s="920"/>
    </row>
    <row r="1319" spans="1:6">
      <c r="A1319" s="906"/>
      <c r="B1319" s="702"/>
      <c r="C1319" s="698"/>
      <c r="D1319" s="703"/>
      <c r="E1319" s="688"/>
      <c r="F1319" s="920"/>
    </row>
    <row r="1320" spans="1:6">
      <c r="A1320" s="906"/>
      <c r="B1320" s="702"/>
      <c r="C1320" s="698"/>
      <c r="D1320" s="703"/>
      <c r="E1320" s="688"/>
      <c r="F1320" s="920"/>
    </row>
    <row r="1321" spans="1:6">
      <c r="A1321" s="906"/>
      <c r="B1321" s="702"/>
      <c r="C1321" s="698"/>
      <c r="D1321" s="703"/>
      <c r="E1321" s="688"/>
      <c r="F1321" s="920"/>
    </row>
    <row r="1322" spans="1:6">
      <c r="A1322" s="906"/>
      <c r="B1322" s="704"/>
      <c r="C1322" s="698"/>
      <c r="D1322" s="703"/>
      <c r="E1322" s="688"/>
      <c r="F1322" s="920"/>
    </row>
    <row r="1323" spans="1:6">
      <c r="A1323" s="906"/>
      <c r="B1323" s="702"/>
      <c r="C1323" s="698"/>
      <c r="D1323" s="703"/>
      <c r="E1323" s="688"/>
      <c r="F1323" s="920"/>
    </row>
    <row r="1324" spans="1:6">
      <c r="A1324" s="906"/>
      <c r="B1324" s="702"/>
      <c r="C1324" s="698"/>
      <c r="D1324" s="703"/>
      <c r="E1324" s="688"/>
      <c r="F1324" s="920"/>
    </row>
    <row r="1325" spans="1:6">
      <c r="A1325" s="906"/>
      <c r="B1325" s="697"/>
      <c r="C1325" s="698"/>
      <c r="D1325" s="703"/>
      <c r="E1325" s="688"/>
      <c r="F1325" s="920"/>
    </row>
    <row r="1326" spans="1:6">
      <c r="A1326" s="906"/>
      <c r="B1326" s="697"/>
      <c r="C1326" s="698"/>
      <c r="D1326" s="699"/>
      <c r="E1326" s="688"/>
      <c r="F1326" s="920"/>
    </row>
    <row r="1327" spans="1:6">
      <c r="E1327" s="688"/>
      <c r="F1327" s="920"/>
    </row>
    <row r="1328" spans="1:6">
      <c r="A1328" s="905"/>
      <c r="B1328" s="702"/>
      <c r="E1328" s="688"/>
      <c r="F1328" s="920"/>
    </row>
    <row r="1329" spans="1:6">
      <c r="B1329" s="702"/>
      <c r="E1329" s="688"/>
      <c r="F1329" s="920"/>
    </row>
    <row r="1330" spans="1:6">
      <c r="B1330" s="702"/>
      <c r="E1330" s="688"/>
      <c r="F1330" s="920"/>
    </row>
    <row r="1331" spans="1:6">
      <c r="B1331" s="702"/>
      <c r="E1331" s="688"/>
      <c r="F1331" s="920"/>
    </row>
    <row r="1332" spans="1:6">
      <c r="B1332" s="702"/>
      <c r="E1332" s="688"/>
      <c r="F1332" s="920"/>
    </row>
    <row r="1333" spans="1:6">
      <c r="B1333" s="702"/>
      <c r="E1333" s="688"/>
      <c r="F1333" s="920"/>
    </row>
    <row r="1334" spans="1:6">
      <c r="B1334" s="702"/>
      <c r="E1334" s="688"/>
      <c r="F1334" s="920"/>
    </row>
    <row r="1335" spans="1:6">
      <c r="B1335" s="702"/>
      <c r="E1335" s="688"/>
      <c r="F1335" s="920"/>
    </row>
    <row r="1336" spans="1:6">
      <c r="B1336" s="702"/>
      <c r="E1336" s="688"/>
      <c r="F1336" s="920"/>
    </row>
    <row r="1337" spans="1:6">
      <c r="B1337" s="702"/>
      <c r="E1337" s="688"/>
      <c r="F1337" s="920"/>
    </row>
    <row r="1338" spans="1:6">
      <c r="B1338" s="704"/>
      <c r="E1338" s="688"/>
      <c r="F1338" s="920"/>
    </row>
    <row r="1339" spans="1:6">
      <c r="B1339" s="702"/>
      <c r="E1339" s="688"/>
      <c r="F1339" s="920"/>
    </row>
    <row r="1340" spans="1:6">
      <c r="B1340" s="702"/>
      <c r="E1340" s="688"/>
      <c r="F1340" s="920"/>
    </row>
    <row r="1341" spans="1:6">
      <c r="B1341" s="697"/>
      <c r="E1341" s="688"/>
      <c r="F1341" s="920"/>
    </row>
    <row r="1342" spans="1:6">
      <c r="C1342" s="698"/>
      <c r="D1342" s="699"/>
      <c r="E1342" s="688"/>
      <c r="F1342" s="920"/>
    </row>
    <row r="1343" spans="1:6">
      <c r="E1343" s="688"/>
      <c r="F1343" s="920"/>
    </row>
    <row r="1344" spans="1:6">
      <c r="A1344" s="905"/>
      <c r="B1344" s="702"/>
      <c r="C1344" s="698"/>
      <c r="D1344" s="703"/>
      <c r="E1344" s="688"/>
      <c r="F1344" s="920"/>
    </row>
    <row r="1345" spans="1:6">
      <c r="B1345" s="702"/>
      <c r="C1345" s="698"/>
      <c r="D1345" s="703"/>
      <c r="E1345" s="688"/>
      <c r="F1345" s="920"/>
    </row>
    <row r="1346" spans="1:6">
      <c r="B1346" s="702"/>
      <c r="C1346" s="698"/>
      <c r="D1346" s="703"/>
      <c r="E1346" s="688"/>
      <c r="F1346" s="920"/>
    </row>
    <row r="1347" spans="1:6">
      <c r="B1347" s="702"/>
      <c r="C1347" s="698"/>
      <c r="D1347" s="703"/>
      <c r="E1347" s="688"/>
      <c r="F1347" s="920"/>
    </row>
    <row r="1348" spans="1:6">
      <c r="B1348" s="702"/>
      <c r="C1348" s="698"/>
      <c r="D1348" s="703"/>
      <c r="E1348" s="688"/>
      <c r="F1348" s="920"/>
    </row>
    <row r="1349" spans="1:6">
      <c r="B1349" s="702"/>
      <c r="C1349" s="698"/>
      <c r="D1349" s="703"/>
      <c r="E1349" s="688"/>
      <c r="F1349" s="920"/>
    </row>
    <row r="1350" spans="1:6">
      <c r="B1350" s="702"/>
      <c r="C1350" s="698"/>
      <c r="D1350" s="703"/>
      <c r="E1350" s="688"/>
      <c r="F1350" s="920"/>
    </row>
    <row r="1351" spans="1:6">
      <c r="B1351" s="702"/>
      <c r="C1351" s="698"/>
      <c r="D1351" s="703"/>
      <c r="E1351" s="688"/>
      <c r="F1351" s="920"/>
    </row>
    <row r="1352" spans="1:6">
      <c r="B1352" s="702"/>
      <c r="C1352" s="698"/>
      <c r="D1352" s="703"/>
      <c r="E1352" s="688"/>
      <c r="F1352" s="920"/>
    </row>
    <row r="1353" spans="1:6">
      <c r="B1353" s="702"/>
      <c r="C1353" s="698"/>
      <c r="D1353" s="703"/>
      <c r="E1353" s="688"/>
      <c r="F1353" s="920"/>
    </row>
    <row r="1354" spans="1:6">
      <c r="B1354" s="704"/>
      <c r="C1354" s="698"/>
      <c r="D1354" s="703"/>
      <c r="E1354" s="688"/>
      <c r="F1354" s="920"/>
    </row>
    <row r="1355" spans="1:6">
      <c r="B1355" s="702"/>
      <c r="C1355" s="698"/>
      <c r="D1355" s="703"/>
      <c r="E1355" s="688"/>
      <c r="F1355" s="920"/>
    </row>
    <row r="1356" spans="1:6">
      <c r="B1356" s="702"/>
      <c r="C1356" s="698"/>
      <c r="D1356" s="703"/>
      <c r="E1356" s="688"/>
      <c r="F1356" s="920"/>
    </row>
    <row r="1357" spans="1:6">
      <c r="B1357" s="697"/>
      <c r="C1357" s="698"/>
      <c r="D1357" s="703"/>
      <c r="E1357" s="688"/>
      <c r="F1357" s="920"/>
    </row>
    <row r="1358" spans="1:6">
      <c r="B1358" s="697"/>
      <c r="C1358" s="698"/>
      <c r="D1358" s="699"/>
      <c r="E1358" s="688"/>
      <c r="F1358" s="920"/>
    </row>
    <row r="1359" spans="1:6">
      <c r="E1359" s="688"/>
      <c r="F1359" s="920"/>
    </row>
    <row r="1360" spans="1:6">
      <c r="A1360" s="905"/>
      <c r="B1360" s="702"/>
      <c r="C1360" s="698"/>
      <c r="D1360" s="703"/>
      <c r="E1360" s="688"/>
      <c r="F1360" s="920"/>
    </row>
    <row r="1361" spans="1:6">
      <c r="A1361" s="906"/>
      <c r="B1361" s="702"/>
      <c r="C1361" s="698"/>
      <c r="D1361" s="703"/>
      <c r="E1361" s="688"/>
      <c r="F1361" s="920"/>
    </row>
    <row r="1362" spans="1:6">
      <c r="A1362" s="906"/>
      <c r="B1362" s="702"/>
      <c r="C1362" s="698"/>
      <c r="D1362" s="703"/>
      <c r="E1362" s="688"/>
      <c r="F1362" s="920"/>
    </row>
    <row r="1363" spans="1:6">
      <c r="A1363" s="906"/>
      <c r="B1363" s="702"/>
      <c r="C1363" s="698"/>
      <c r="D1363" s="703"/>
      <c r="E1363" s="688"/>
      <c r="F1363" s="920"/>
    </row>
    <row r="1364" spans="1:6">
      <c r="A1364" s="906"/>
      <c r="B1364" s="702"/>
      <c r="C1364" s="698"/>
      <c r="D1364" s="703"/>
      <c r="E1364" s="688"/>
      <c r="F1364" s="920"/>
    </row>
    <row r="1365" spans="1:6">
      <c r="A1365" s="906"/>
      <c r="B1365" s="702"/>
      <c r="C1365" s="698"/>
      <c r="D1365" s="703"/>
      <c r="E1365" s="688"/>
      <c r="F1365" s="920"/>
    </row>
    <row r="1366" spans="1:6">
      <c r="A1366" s="906"/>
      <c r="B1366" s="702"/>
      <c r="C1366" s="698"/>
      <c r="D1366" s="703"/>
      <c r="E1366" s="688"/>
      <c r="F1366" s="920"/>
    </row>
    <row r="1367" spans="1:6">
      <c r="A1367" s="906"/>
      <c r="B1367" s="702"/>
      <c r="C1367" s="698"/>
      <c r="D1367" s="703"/>
      <c r="E1367" s="688"/>
      <c r="F1367" s="920"/>
    </row>
    <row r="1368" spans="1:6">
      <c r="A1368" s="906"/>
      <c r="B1368" s="702"/>
      <c r="C1368" s="698"/>
      <c r="D1368" s="703"/>
      <c r="E1368" s="688"/>
      <c r="F1368" s="920"/>
    </row>
    <row r="1369" spans="1:6">
      <c r="A1369" s="906"/>
      <c r="B1369" s="702"/>
      <c r="C1369" s="698"/>
      <c r="D1369" s="703"/>
      <c r="E1369" s="688"/>
      <c r="F1369" s="920"/>
    </row>
    <row r="1370" spans="1:6">
      <c r="A1370" s="906"/>
      <c r="B1370" s="704"/>
      <c r="C1370" s="698"/>
      <c r="D1370" s="703"/>
      <c r="E1370" s="688"/>
      <c r="F1370" s="920"/>
    </row>
    <row r="1371" spans="1:6">
      <c r="A1371" s="906"/>
      <c r="B1371" s="702"/>
      <c r="C1371" s="698"/>
      <c r="D1371" s="703"/>
      <c r="E1371" s="688"/>
      <c r="F1371" s="920"/>
    </row>
    <row r="1372" spans="1:6">
      <c r="A1372" s="906"/>
      <c r="B1372" s="702"/>
      <c r="C1372" s="698"/>
      <c r="D1372" s="703"/>
      <c r="E1372" s="688"/>
      <c r="F1372" s="920"/>
    </row>
    <row r="1373" spans="1:6">
      <c r="A1373" s="906"/>
      <c r="B1373" s="697"/>
      <c r="C1373" s="698"/>
      <c r="D1373" s="703"/>
      <c r="E1373" s="688"/>
      <c r="F1373" s="920"/>
    </row>
    <row r="1374" spans="1:6">
      <c r="A1374" s="906"/>
      <c r="B1374" s="697"/>
      <c r="C1374" s="698"/>
      <c r="D1374" s="699"/>
      <c r="E1374" s="688"/>
      <c r="F1374" s="920"/>
    </row>
    <row r="1375" spans="1:6">
      <c r="E1375" s="688"/>
      <c r="F1375" s="920"/>
    </row>
    <row r="1376" spans="1:6">
      <c r="A1376" s="905"/>
      <c r="B1376" s="702"/>
      <c r="E1376" s="688"/>
      <c r="F1376" s="920"/>
    </row>
    <row r="1377" spans="1:6">
      <c r="A1377" s="906"/>
      <c r="B1377" s="702"/>
      <c r="E1377" s="688"/>
      <c r="F1377" s="920"/>
    </row>
    <row r="1378" spans="1:6">
      <c r="A1378" s="905"/>
      <c r="B1378" s="702"/>
      <c r="C1378" s="698"/>
      <c r="D1378" s="703"/>
      <c r="E1378" s="688"/>
      <c r="F1378" s="920"/>
    </row>
    <row r="1379" spans="1:6">
      <c r="A1379" s="906"/>
      <c r="B1379" s="702"/>
      <c r="C1379" s="698"/>
      <c r="D1379" s="703"/>
      <c r="E1379" s="688"/>
      <c r="F1379" s="920"/>
    </row>
    <row r="1380" spans="1:6">
      <c r="A1380" s="906"/>
      <c r="B1380" s="702"/>
      <c r="C1380" s="698"/>
      <c r="D1380" s="703"/>
      <c r="E1380" s="688"/>
      <c r="F1380" s="920"/>
    </row>
    <row r="1381" spans="1:6">
      <c r="A1381" s="906"/>
      <c r="B1381" s="702"/>
      <c r="C1381" s="698"/>
      <c r="D1381" s="703"/>
      <c r="E1381" s="688"/>
      <c r="F1381" s="920"/>
    </row>
    <row r="1382" spans="1:6">
      <c r="A1382" s="906"/>
      <c r="B1382" s="702"/>
      <c r="C1382" s="698"/>
      <c r="D1382" s="703"/>
      <c r="E1382" s="688"/>
      <c r="F1382" s="920"/>
    </row>
    <row r="1383" spans="1:6">
      <c r="A1383" s="906"/>
      <c r="B1383" s="702"/>
      <c r="C1383" s="698"/>
      <c r="D1383" s="703"/>
      <c r="E1383" s="688"/>
      <c r="F1383" s="920"/>
    </row>
    <row r="1384" spans="1:6">
      <c r="A1384" s="906"/>
      <c r="B1384" s="702"/>
      <c r="C1384" s="698"/>
      <c r="D1384" s="703"/>
      <c r="E1384" s="688"/>
      <c r="F1384" s="920"/>
    </row>
    <row r="1385" spans="1:6">
      <c r="A1385" s="906"/>
      <c r="B1385" s="702"/>
      <c r="C1385" s="698"/>
      <c r="D1385" s="703"/>
      <c r="E1385" s="688"/>
      <c r="F1385" s="920"/>
    </row>
    <row r="1386" spans="1:6">
      <c r="A1386" s="906"/>
      <c r="B1386" s="704"/>
      <c r="C1386" s="698"/>
      <c r="D1386" s="703"/>
      <c r="E1386" s="688"/>
      <c r="F1386" s="920"/>
    </row>
    <row r="1387" spans="1:6">
      <c r="A1387" s="906"/>
      <c r="B1387" s="702"/>
      <c r="C1387" s="698"/>
      <c r="D1387" s="703"/>
      <c r="E1387" s="688"/>
      <c r="F1387" s="920"/>
    </row>
    <row r="1388" spans="1:6">
      <c r="A1388" s="906"/>
      <c r="B1388" s="702"/>
      <c r="C1388" s="698"/>
      <c r="D1388" s="703"/>
      <c r="E1388" s="688"/>
      <c r="F1388" s="920"/>
    </row>
    <row r="1389" spans="1:6">
      <c r="A1389" s="906"/>
      <c r="B1389" s="697"/>
      <c r="C1389" s="698"/>
      <c r="D1389" s="703"/>
      <c r="E1389" s="688"/>
      <c r="F1389" s="920"/>
    </row>
    <row r="1390" spans="1:6">
      <c r="A1390" s="906"/>
      <c r="B1390" s="702"/>
      <c r="C1390" s="698"/>
      <c r="D1390" s="699"/>
      <c r="E1390" s="688"/>
      <c r="F1390" s="920"/>
    </row>
    <row r="1391" spans="1:6">
      <c r="A1391" s="906"/>
      <c r="B1391" s="697"/>
      <c r="C1391" s="698"/>
      <c r="D1391" s="703"/>
      <c r="E1391" s="688"/>
      <c r="F1391" s="920"/>
    </row>
    <row r="1392" spans="1:6">
      <c r="A1392" s="909"/>
      <c r="B1392" s="700"/>
      <c r="C1392" s="698"/>
      <c r="D1392" s="699"/>
      <c r="E1392" s="688"/>
      <c r="F1392" s="920"/>
    </row>
    <row r="1393" spans="1:6">
      <c r="A1393" s="909"/>
      <c r="B1393" s="694"/>
      <c r="E1393" s="688"/>
      <c r="F1393" s="920"/>
    </row>
    <row r="1394" spans="1:6">
      <c r="A1394" s="909"/>
      <c r="B1394" s="702"/>
      <c r="C1394" s="691"/>
      <c r="D1394" s="692"/>
      <c r="E1394" s="688"/>
      <c r="F1394" s="920"/>
    </row>
    <row r="1395" spans="1:6">
      <c r="A1395" s="909"/>
      <c r="B1395" s="702"/>
      <c r="C1395" s="691"/>
      <c r="D1395" s="692"/>
      <c r="E1395" s="688"/>
      <c r="F1395" s="920"/>
    </row>
    <row r="1396" spans="1:6">
      <c r="A1396" s="909"/>
      <c r="B1396" s="702"/>
      <c r="C1396" s="691"/>
      <c r="D1396" s="692"/>
      <c r="E1396" s="688"/>
      <c r="F1396" s="920"/>
    </row>
    <row r="1397" spans="1:6">
      <c r="A1397" s="906"/>
      <c r="B1397" s="702"/>
      <c r="C1397" s="691"/>
      <c r="D1397" s="692"/>
      <c r="E1397" s="688"/>
      <c r="F1397" s="920"/>
    </row>
    <row r="1398" spans="1:6">
      <c r="A1398" s="906"/>
      <c r="B1398" s="702"/>
      <c r="C1398" s="691"/>
      <c r="D1398" s="692"/>
      <c r="E1398" s="688"/>
      <c r="F1398" s="920"/>
    </row>
    <row r="1399" spans="1:6">
      <c r="A1399" s="906"/>
      <c r="B1399" s="702"/>
      <c r="C1399" s="691"/>
      <c r="D1399" s="692"/>
      <c r="E1399" s="688"/>
      <c r="F1399" s="920"/>
    </row>
    <row r="1400" spans="1:6">
      <c r="A1400" s="906"/>
      <c r="B1400" s="702"/>
      <c r="C1400" s="691"/>
      <c r="D1400" s="692"/>
      <c r="E1400" s="688"/>
      <c r="F1400" s="920"/>
    </row>
    <row r="1401" spans="1:6">
      <c r="A1401" s="906"/>
      <c r="B1401" s="702"/>
      <c r="C1401" s="691"/>
      <c r="D1401" s="692"/>
      <c r="E1401" s="688"/>
      <c r="F1401" s="920"/>
    </row>
    <row r="1402" spans="1:6">
      <c r="A1402" s="906"/>
      <c r="B1402" s="702"/>
      <c r="C1402" s="691"/>
      <c r="D1402" s="692"/>
      <c r="E1402" s="688"/>
      <c r="F1402" s="920"/>
    </row>
    <row r="1403" spans="1:6">
      <c r="A1403" s="906"/>
      <c r="B1403" s="702"/>
      <c r="C1403" s="691"/>
      <c r="D1403" s="692"/>
      <c r="E1403" s="688"/>
      <c r="F1403" s="920"/>
    </row>
    <row r="1404" spans="1:6">
      <c r="A1404" s="906"/>
      <c r="B1404" s="702"/>
      <c r="C1404" s="691"/>
      <c r="D1404" s="692"/>
      <c r="E1404" s="688"/>
      <c r="F1404" s="920"/>
    </row>
    <row r="1405" spans="1:6">
      <c r="A1405" s="906"/>
      <c r="B1405" s="704"/>
      <c r="C1405" s="691"/>
      <c r="D1405" s="692"/>
      <c r="E1405" s="688"/>
      <c r="F1405" s="920"/>
    </row>
    <row r="1406" spans="1:6">
      <c r="A1406" s="906"/>
      <c r="B1406" s="702"/>
      <c r="C1406" s="691"/>
      <c r="D1406" s="692"/>
      <c r="E1406" s="688"/>
      <c r="F1406" s="920"/>
    </row>
    <row r="1407" spans="1:6">
      <c r="A1407" s="906"/>
      <c r="B1407" s="702"/>
      <c r="C1407" s="691"/>
      <c r="D1407" s="692"/>
      <c r="E1407" s="688"/>
      <c r="F1407" s="920"/>
    </row>
    <row r="1408" spans="1:6">
      <c r="A1408" s="906"/>
      <c r="B1408" s="697"/>
      <c r="C1408" s="691"/>
      <c r="D1408" s="692"/>
      <c r="E1408" s="688"/>
      <c r="F1408" s="920"/>
    </row>
    <row r="1409" spans="1:6">
      <c r="A1409" s="906"/>
      <c r="B1409" s="700"/>
      <c r="C1409" s="691"/>
      <c r="D1409" s="705"/>
      <c r="E1409" s="688"/>
      <c r="F1409" s="920"/>
    </row>
    <row r="1410" spans="1:6">
      <c r="A1410" s="909"/>
      <c r="B1410" s="694"/>
      <c r="E1410" s="688"/>
      <c r="F1410" s="920"/>
    </row>
    <row r="1411" spans="1:6">
      <c r="A1411" s="909"/>
      <c r="B1411" s="702"/>
      <c r="C1411" s="691"/>
      <c r="D1411" s="692"/>
      <c r="E1411" s="688"/>
      <c r="F1411" s="920"/>
    </row>
    <row r="1412" spans="1:6">
      <c r="A1412" s="909"/>
      <c r="B1412" s="702"/>
      <c r="C1412" s="691"/>
      <c r="D1412" s="692"/>
      <c r="E1412" s="688"/>
      <c r="F1412" s="920"/>
    </row>
    <row r="1413" spans="1:6">
      <c r="A1413" s="909"/>
      <c r="B1413" s="702"/>
      <c r="C1413" s="691"/>
      <c r="D1413" s="692"/>
      <c r="E1413" s="688"/>
      <c r="F1413" s="920"/>
    </row>
    <row r="1414" spans="1:6">
      <c r="A1414" s="906"/>
      <c r="B1414" s="702"/>
      <c r="C1414" s="691"/>
      <c r="D1414" s="692"/>
      <c r="E1414" s="688"/>
      <c r="F1414" s="920"/>
    </row>
    <row r="1415" spans="1:6">
      <c r="A1415" s="906"/>
      <c r="B1415" s="702"/>
      <c r="C1415" s="691"/>
      <c r="D1415" s="692"/>
      <c r="E1415" s="688"/>
      <c r="F1415" s="920"/>
    </row>
    <row r="1416" spans="1:6">
      <c r="A1416" s="906"/>
      <c r="B1416" s="702"/>
      <c r="C1416" s="691"/>
      <c r="D1416" s="692"/>
      <c r="E1416" s="688"/>
      <c r="F1416" s="920"/>
    </row>
    <row r="1417" spans="1:6">
      <c r="A1417" s="906"/>
      <c r="B1417" s="702"/>
      <c r="C1417" s="691"/>
      <c r="D1417" s="692"/>
      <c r="E1417" s="688"/>
      <c r="F1417" s="920"/>
    </row>
    <row r="1418" spans="1:6">
      <c r="A1418" s="906"/>
      <c r="B1418" s="702"/>
      <c r="C1418" s="691"/>
      <c r="D1418" s="692"/>
      <c r="E1418" s="688"/>
      <c r="F1418" s="920"/>
    </row>
    <row r="1419" spans="1:6">
      <c r="A1419" s="906"/>
      <c r="B1419" s="702"/>
      <c r="C1419" s="691"/>
      <c r="D1419" s="692"/>
      <c r="E1419" s="688"/>
      <c r="F1419" s="920"/>
    </row>
    <row r="1420" spans="1:6">
      <c r="A1420" s="906"/>
      <c r="B1420" s="702"/>
      <c r="C1420" s="691"/>
      <c r="D1420" s="692"/>
      <c r="E1420" s="688"/>
      <c r="F1420" s="920"/>
    </row>
    <row r="1421" spans="1:6">
      <c r="A1421" s="906"/>
      <c r="B1421" s="702"/>
      <c r="C1421" s="691"/>
      <c r="D1421" s="692"/>
      <c r="E1421" s="688"/>
      <c r="F1421" s="920"/>
    </row>
    <row r="1422" spans="1:6">
      <c r="A1422" s="906"/>
      <c r="B1422" s="704"/>
      <c r="C1422" s="691"/>
      <c r="D1422" s="692"/>
      <c r="E1422" s="688"/>
      <c r="F1422" s="920"/>
    </row>
    <row r="1423" spans="1:6">
      <c r="A1423" s="906"/>
      <c r="B1423" s="702"/>
      <c r="C1423" s="691"/>
      <c r="D1423" s="692"/>
      <c r="E1423" s="688"/>
      <c r="F1423" s="920"/>
    </row>
    <row r="1424" spans="1:6">
      <c r="A1424" s="906"/>
      <c r="B1424" s="702"/>
      <c r="C1424" s="691"/>
      <c r="D1424" s="692"/>
      <c r="E1424" s="688"/>
      <c r="F1424" s="920"/>
    </row>
    <row r="1425" spans="1:6">
      <c r="A1425" s="906"/>
      <c r="B1425" s="697"/>
      <c r="C1425" s="691"/>
      <c r="D1425" s="692"/>
      <c r="E1425" s="688"/>
      <c r="F1425" s="920"/>
    </row>
    <row r="1426" spans="1:6">
      <c r="A1426" s="906"/>
      <c r="B1426" s="700"/>
      <c r="C1426" s="691"/>
      <c r="D1426" s="705"/>
      <c r="E1426" s="688"/>
      <c r="F1426" s="920"/>
    </row>
    <row r="1427" spans="1:6">
      <c r="A1427" s="906"/>
      <c r="B1427" s="697"/>
      <c r="C1427" s="691"/>
      <c r="D1427" s="692"/>
      <c r="E1427" s="688"/>
      <c r="F1427" s="920"/>
    </row>
    <row r="1428" spans="1:6">
      <c r="A1428" s="909"/>
      <c r="B1428" s="702"/>
      <c r="C1428" s="698"/>
      <c r="D1428" s="706"/>
      <c r="E1428" s="688"/>
      <c r="F1428" s="920"/>
    </row>
    <row r="1429" spans="1:6">
      <c r="A1429" s="915"/>
      <c r="B1429" s="697"/>
      <c r="C1429" s="698"/>
      <c r="D1429" s="706"/>
      <c r="E1429" s="688"/>
      <c r="F1429" s="920"/>
    </row>
    <row r="1430" spans="1:6">
      <c r="A1430" s="915"/>
      <c r="B1430" s="707"/>
      <c r="C1430" s="698"/>
      <c r="D1430" s="706"/>
      <c r="E1430" s="688"/>
      <c r="F1430" s="920"/>
    </row>
    <row r="1431" spans="1:6">
      <c r="A1431" s="915"/>
      <c r="B1431" s="707"/>
      <c r="C1431" s="698"/>
      <c r="D1431" s="706"/>
      <c r="E1431" s="688"/>
      <c r="F1431" s="920"/>
    </row>
    <row r="1432" spans="1:6">
      <c r="A1432" s="906"/>
      <c r="B1432" s="707"/>
      <c r="C1432" s="698"/>
      <c r="D1432" s="706"/>
      <c r="E1432" s="688"/>
      <c r="F1432" s="920"/>
    </row>
    <row r="1433" spans="1:6">
      <c r="E1433" s="688"/>
      <c r="F1433" s="920"/>
    </row>
    <row r="1434" spans="1:6">
      <c r="A1434" s="905"/>
      <c r="B1434" s="702"/>
      <c r="C1434" s="708"/>
      <c r="D1434" s="709"/>
      <c r="E1434" s="688"/>
      <c r="F1434" s="920"/>
    </row>
    <row r="1435" spans="1:6">
      <c r="A1435" s="905"/>
      <c r="B1435" s="702"/>
      <c r="C1435" s="708"/>
      <c r="D1435" s="709"/>
      <c r="E1435" s="688"/>
      <c r="F1435" s="920"/>
    </row>
    <row r="1436" spans="1:6">
      <c r="A1436" s="905"/>
      <c r="B1436" s="697"/>
      <c r="C1436" s="707"/>
      <c r="D1436" s="707"/>
      <c r="E1436" s="688"/>
      <c r="F1436" s="920"/>
    </row>
    <row r="1437" spans="1:6">
      <c r="A1437" s="905"/>
      <c r="B1437" s="702"/>
      <c r="C1437" s="698"/>
      <c r="D1437" s="706"/>
      <c r="E1437" s="688"/>
      <c r="F1437" s="920"/>
    </row>
    <row r="1438" spans="1:6">
      <c r="E1438" s="688"/>
      <c r="F1438" s="920"/>
    </row>
    <row r="1439" spans="1:6" ht="15.75">
      <c r="A1439" s="1267"/>
      <c r="B1439" s="1267"/>
      <c r="E1439" s="688"/>
      <c r="F1439" s="920"/>
    </row>
    <row r="1440" spans="1:6">
      <c r="A1440" s="905"/>
      <c r="B1440" s="686"/>
      <c r="E1440" s="688"/>
      <c r="F1440" s="920"/>
    </row>
    <row r="1441" spans="1:6">
      <c r="A1441" s="905"/>
      <c r="B1441" s="686"/>
      <c r="E1441" s="688"/>
      <c r="F1441" s="920"/>
    </row>
    <row r="1442" spans="1:6">
      <c r="A1442" s="905"/>
      <c r="B1442" s="686"/>
      <c r="E1442" s="688"/>
      <c r="F1442" s="920"/>
    </row>
    <row r="1443" spans="1:6">
      <c r="A1443" s="906"/>
      <c r="B1443" s="686"/>
      <c r="E1443" s="688"/>
      <c r="F1443" s="920"/>
    </row>
    <row r="1444" spans="1:6">
      <c r="A1444" s="906"/>
      <c r="B1444" s="686"/>
      <c r="E1444" s="688"/>
      <c r="F1444" s="920"/>
    </row>
    <row r="1445" spans="1:6">
      <c r="A1445" s="906"/>
      <c r="B1445" s="686"/>
      <c r="E1445" s="688"/>
      <c r="F1445" s="920"/>
    </row>
    <row r="1446" spans="1:6">
      <c r="A1446" s="906"/>
      <c r="B1446" s="686"/>
      <c r="E1446" s="688"/>
      <c r="F1446" s="920"/>
    </row>
    <row r="1447" spans="1:6">
      <c r="A1447" s="906"/>
      <c r="B1447" s="693"/>
      <c r="E1447" s="688"/>
      <c r="F1447" s="920"/>
    </row>
    <row r="1448" spans="1:6">
      <c r="A1448" s="906"/>
      <c r="B1448" s="694"/>
      <c r="E1448" s="688"/>
      <c r="F1448" s="920"/>
    </row>
    <row r="1449" spans="1:6">
      <c r="B1449" s="686"/>
      <c r="E1449" s="688"/>
      <c r="F1449" s="920"/>
    </row>
    <row r="1450" spans="1:6">
      <c r="B1450" s="686"/>
      <c r="E1450" s="688"/>
      <c r="F1450" s="920"/>
    </row>
    <row r="1451" spans="1:6">
      <c r="B1451" s="686"/>
      <c r="E1451" s="688"/>
      <c r="F1451" s="920"/>
    </row>
    <row r="1452" spans="1:6">
      <c r="B1452" s="686"/>
      <c r="E1452" s="688"/>
      <c r="F1452" s="920"/>
    </row>
    <row r="1453" spans="1:6">
      <c r="A1453" s="766"/>
      <c r="B1453" s="686"/>
      <c r="E1453" s="688"/>
      <c r="F1453" s="920"/>
    </row>
    <row r="1454" spans="1:6">
      <c r="A1454" s="766"/>
      <c r="B1454" s="686"/>
      <c r="E1454" s="688"/>
      <c r="F1454" s="920"/>
    </row>
    <row r="1455" spans="1:6">
      <c r="A1455" s="766"/>
      <c r="B1455" s="686"/>
      <c r="E1455" s="688"/>
      <c r="F1455" s="920"/>
    </row>
    <row r="1456" spans="1:6">
      <c r="A1456" s="766"/>
      <c r="B1456" s="686"/>
      <c r="E1456" s="688"/>
      <c r="F1456" s="920"/>
    </row>
    <row r="1457" spans="1:6">
      <c r="A1457" s="766"/>
      <c r="B1457" s="686"/>
      <c r="E1457" s="688"/>
      <c r="F1457" s="920"/>
    </row>
    <row r="1458" spans="1:6">
      <c r="A1458" s="766"/>
      <c r="B1458" s="686"/>
      <c r="E1458" s="688"/>
      <c r="F1458" s="920"/>
    </row>
    <row r="1459" spans="1:6">
      <c r="A1459" s="766"/>
      <c r="B1459" s="686"/>
      <c r="E1459" s="688"/>
      <c r="F1459" s="920"/>
    </row>
    <row r="1460" spans="1:6">
      <c r="A1460" s="766"/>
      <c r="B1460" s="686"/>
      <c r="E1460" s="688"/>
      <c r="F1460" s="920"/>
    </row>
    <row r="1461" spans="1:6">
      <c r="A1461" s="766"/>
      <c r="B1461" s="686"/>
      <c r="E1461" s="688"/>
      <c r="F1461" s="920"/>
    </row>
    <row r="1462" spans="1:6">
      <c r="A1462" s="766"/>
      <c r="B1462" s="686"/>
      <c r="E1462" s="688"/>
      <c r="F1462" s="920"/>
    </row>
    <row r="1463" spans="1:6">
      <c r="A1463" s="766"/>
      <c r="B1463" s="686"/>
      <c r="E1463" s="688"/>
      <c r="F1463" s="920"/>
    </row>
    <row r="1464" spans="1:6">
      <c r="A1464" s="766"/>
      <c r="B1464" s="686"/>
      <c r="E1464" s="688"/>
      <c r="F1464" s="920"/>
    </row>
    <row r="1465" spans="1:6">
      <c r="A1465" s="766"/>
      <c r="B1465" s="686"/>
      <c r="E1465" s="688"/>
      <c r="F1465" s="920"/>
    </row>
    <row r="1466" spans="1:6">
      <c r="A1466" s="766"/>
      <c r="B1466" s="686"/>
      <c r="E1466" s="688"/>
      <c r="F1466" s="920"/>
    </row>
    <row r="1467" spans="1:6">
      <c r="A1467" s="766"/>
      <c r="B1467" s="686"/>
      <c r="E1467" s="688"/>
      <c r="F1467" s="920"/>
    </row>
    <row r="1468" spans="1:6">
      <c r="A1468" s="766"/>
      <c r="B1468" s="686"/>
      <c r="E1468" s="688"/>
      <c r="F1468" s="920"/>
    </row>
    <row r="1469" spans="1:6">
      <c r="B1469" s="686"/>
      <c r="E1469" s="688"/>
      <c r="F1469" s="920"/>
    </row>
    <row r="1470" spans="1:6">
      <c r="B1470" s="686"/>
      <c r="E1470" s="688"/>
      <c r="F1470" s="920"/>
    </row>
    <row r="1471" spans="1:6">
      <c r="B1471" s="686"/>
      <c r="E1471" s="688"/>
      <c r="F1471" s="920"/>
    </row>
    <row r="1472" spans="1:6">
      <c r="B1472" s="696"/>
      <c r="E1472" s="688"/>
      <c r="F1472" s="920"/>
    </row>
    <row r="1473" spans="1:6">
      <c r="B1473" s="697"/>
      <c r="E1473" s="688"/>
      <c r="F1473" s="920"/>
    </row>
    <row r="1474" spans="1:6">
      <c r="C1474" s="710"/>
      <c r="D1474" s="711"/>
      <c r="E1474" s="688"/>
      <c r="F1474" s="920"/>
    </row>
    <row r="1475" spans="1:6">
      <c r="E1475" s="688"/>
      <c r="F1475" s="920"/>
    </row>
    <row r="1476" spans="1:6">
      <c r="A1476" s="905"/>
      <c r="B1476" s="701"/>
      <c r="C1476" s="691"/>
      <c r="D1476" s="692"/>
      <c r="E1476" s="688"/>
      <c r="F1476" s="920"/>
    </row>
    <row r="1477" spans="1:6">
      <c r="A1477" s="905"/>
      <c r="B1477" s="694"/>
      <c r="C1477" s="691"/>
      <c r="D1477" s="692"/>
      <c r="E1477" s="688"/>
      <c r="F1477" s="920"/>
    </row>
    <row r="1478" spans="1:6">
      <c r="A1478" s="905"/>
      <c r="B1478" s="702"/>
      <c r="C1478" s="698"/>
      <c r="D1478" s="703"/>
      <c r="E1478" s="688"/>
      <c r="F1478" s="920"/>
    </row>
    <row r="1479" spans="1:6">
      <c r="A1479" s="906"/>
      <c r="B1479" s="702"/>
      <c r="C1479" s="698"/>
      <c r="D1479" s="703"/>
      <c r="E1479" s="688"/>
      <c r="F1479" s="920"/>
    </row>
    <row r="1480" spans="1:6">
      <c r="A1480" s="906"/>
      <c r="B1480" s="702"/>
      <c r="C1480" s="698"/>
      <c r="D1480" s="703"/>
      <c r="E1480" s="688"/>
      <c r="F1480" s="920"/>
    </row>
    <row r="1481" spans="1:6">
      <c r="A1481" s="906"/>
      <c r="B1481" s="702"/>
      <c r="C1481" s="698"/>
      <c r="D1481" s="703"/>
      <c r="E1481" s="688"/>
      <c r="F1481" s="920"/>
    </row>
    <row r="1482" spans="1:6">
      <c r="A1482" s="906"/>
      <c r="B1482" s="702"/>
      <c r="C1482" s="698"/>
      <c r="D1482" s="703"/>
      <c r="E1482" s="688"/>
      <c r="F1482" s="920"/>
    </row>
    <row r="1483" spans="1:6">
      <c r="A1483" s="906"/>
      <c r="B1483" s="702"/>
      <c r="C1483" s="698"/>
      <c r="D1483" s="703"/>
      <c r="E1483" s="688"/>
      <c r="F1483" s="920"/>
    </row>
    <row r="1484" spans="1:6">
      <c r="A1484" s="906"/>
      <c r="B1484" s="702"/>
      <c r="C1484" s="698"/>
      <c r="D1484" s="703"/>
      <c r="E1484" s="688"/>
      <c r="F1484" s="920"/>
    </row>
    <row r="1485" spans="1:6">
      <c r="A1485" s="906"/>
      <c r="B1485" s="702"/>
      <c r="C1485" s="698"/>
      <c r="D1485" s="703"/>
      <c r="E1485" s="688"/>
      <c r="F1485" s="920"/>
    </row>
    <row r="1486" spans="1:6">
      <c r="A1486" s="906"/>
      <c r="B1486" s="702"/>
      <c r="C1486" s="698"/>
      <c r="D1486" s="703"/>
      <c r="E1486" s="688"/>
      <c r="F1486" s="920"/>
    </row>
    <row r="1487" spans="1:6">
      <c r="A1487" s="906"/>
      <c r="B1487" s="702"/>
      <c r="C1487" s="698"/>
      <c r="D1487" s="703"/>
      <c r="E1487" s="688"/>
      <c r="F1487" s="920"/>
    </row>
    <row r="1488" spans="1:6">
      <c r="A1488" s="906"/>
      <c r="B1488" s="704"/>
      <c r="C1488" s="698"/>
      <c r="D1488" s="703"/>
      <c r="E1488" s="688"/>
      <c r="F1488" s="920"/>
    </row>
    <row r="1489" spans="1:6">
      <c r="A1489" s="906"/>
      <c r="B1489" s="702"/>
      <c r="C1489" s="698"/>
      <c r="D1489" s="703"/>
      <c r="E1489" s="688"/>
      <c r="F1489" s="920"/>
    </row>
    <row r="1490" spans="1:6">
      <c r="A1490" s="906"/>
      <c r="B1490" s="702"/>
      <c r="C1490" s="698"/>
      <c r="D1490" s="703"/>
      <c r="E1490" s="688"/>
      <c r="F1490" s="920"/>
    </row>
    <row r="1491" spans="1:6">
      <c r="A1491" s="906"/>
      <c r="B1491" s="697"/>
      <c r="C1491" s="698"/>
      <c r="D1491" s="703"/>
      <c r="E1491" s="688"/>
      <c r="F1491" s="920"/>
    </row>
    <row r="1492" spans="1:6">
      <c r="A1492" s="906"/>
      <c r="B1492" s="697"/>
      <c r="C1492" s="698"/>
      <c r="D1492" s="699"/>
      <c r="E1492" s="688"/>
      <c r="F1492" s="920"/>
    </row>
    <row r="1493" spans="1:6">
      <c r="E1493" s="688"/>
      <c r="F1493" s="920"/>
    </row>
    <row r="1494" spans="1:6">
      <c r="A1494" s="905"/>
      <c r="B1494" s="702"/>
      <c r="E1494" s="688"/>
      <c r="F1494" s="920"/>
    </row>
    <row r="1495" spans="1:6">
      <c r="B1495" s="702"/>
      <c r="E1495" s="688"/>
      <c r="F1495" s="920"/>
    </row>
    <row r="1496" spans="1:6">
      <c r="B1496" s="702"/>
      <c r="E1496" s="688"/>
      <c r="F1496" s="920"/>
    </row>
    <row r="1497" spans="1:6">
      <c r="B1497" s="702"/>
      <c r="E1497" s="688"/>
      <c r="F1497" s="920"/>
    </row>
    <row r="1498" spans="1:6">
      <c r="B1498" s="702"/>
      <c r="E1498" s="688"/>
      <c r="F1498" s="920"/>
    </row>
    <row r="1499" spans="1:6">
      <c r="B1499" s="702"/>
      <c r="E1499" s="688"/>
      <c r="F1499" s="920"/>
    </row>
    <row r="1500" spans="1:6">
      <c r="B1500" s="702"/>
      <c r="E1500" s="688"/>
      <c r="F1500" s="920"/>
    </row>
    <row r="1501" spans="1:6">
      <c r="B1501" s="702"/>
      <c r="E1501" s="688"/>
      <c r="F1501" s="920"/>
    </row>
    <row r="1502" spans="1:6">
      <c r="B1502" s="702"/>
      <c r="E1502" s="688"/>
      <c r="F1502" s="920"/>
    </row>
    <row r="1503" spans="1:6">
      <c r="B1503" s="702"/>
      <c r="E1503" s="688"/>
      <c r="F1503" s="920"/>
    </row>
    <row r="1504" spans="1:6">
      <c r="B1504" s="704"/>
      <c r="E1504" s="688"/>
      <c r="F1504" s="920"/>
    </row>
    <row r="1505" spans="1:6">
      <c r="B1505" s="702"/>
      <c r="E1505" s="688"/>
      <c r="F1505" s="920"/>
    </row>
    <row r="1506" spans="1:6">
      <c r="B1506" s="702"/>
      <c r="E1506" s="688"/>
      <c r="F1506" s="920"/>
    </row>
    <row r="1507" spans="1:6">
      <c r="B1507" s="697"/>
      <c r="E1507" s="688"/>
      <c r="F1507" s="920"/>
    </row>
    <row r="1508" spans="1:6">
      <c r="C1508" s="698"/>
      <c r="D1508" s="699"/>
      <c r="E1508" s="688"/>
      <c r="F1508" s="920"/>
    </row>
    <row r="1509" spans="1:6">
      <c r="E1509" s="688"/>
      <c r="F1509" s="920"/>
    </row>
    <row r="1510" spans="1:6">
      <c r="A1510" s="905"/>
      <c r="B1510" s="702"/>
      <c r="C1510" s="698"/>
      <c r="D1510" s="703"/>
      <c r="E1510" s="688"/>
      <c r="F1510" s="920"/>
    </row>
    <row r="1511" spans="1:6">
      <c r="B1511" s="702"/>
      <c r="C1511" s="698"/>
      <c r="D1511" s="703"/>
      <c r="E1511" s="688"/>
      <c r="F1511" s="920"/>
    </row>
    <row r="1512" spans="1:6">
      <c r="B1512" s="702"/>
      <c r="C1512" s="698"/>
      <c r="D1512" s="703"/>
      <c r="E1512" s="688"/>
      <c r="F1512" s="920"/>
    </row>
    <row r="1513" spans="1:6">
      <c r="B1513" s="702"/>
      <c r="C1513" s="698"/>
      <c r="D1513" s="703"/>
      <c r="E1513" s="688"/>
      <c r="F1513" s="920"/>
    </row>
    <row r="1514" spans="1:6">
      <c r="B1514" s="702"/>
      <c r="C1514" s="698"/>
      <c r="D1514" s="703"/>
      <c r="E1514" s="688"/>
      <c r="F1514" s="920"/>
    </row>
    <row r="1515" spans="1:6">
      <c r="B1515" s="702"/>
      <c r="C1515" s="698"/>
      <c r="D1515" s="703"/>
      <c r="E1515" s="688"/>
      <c r="F1515" s="920"/>
    </row>
    <row r="1516" spans="1:6">
      <c r="B1516" s="702"/>
      <c r="C1516" s="698"/>
      <c r="D1516" s="703"/>
      <c r="E1516" s="688"/>
      <c r="F1516" s="920"/>
    </row>
    <row r="1517" spans="1:6">
      <c r="B1517" s="702"/>
      <c r="C1517" s="698"/>
      <c r="D1517" s="703"/>
      <c r="E1517" s="688"/>
      <c r="F1517" s="920"/>
    </row>
    <row r="1518" spans="1:6">
      <c r="B1518" s="702"/>
      <c r="C1518" s="698"/>
      <c r="D1518" s="703"/>
      <c r="E1518" s="688"/>
      <c r="F1518" s="920"/>
    </row>
    <row r="1519" spans="1:6">
      <c r="B1519" s="702"/>
      <c r="C1519" s="698"/>
      <c r="D1519" s="703"/>
      <c r="E1519" s="688"/>
      <c r="F1519" s="920"/>
    </row>
    <row r="1520" spans="1:6">
      <c r="B1520" s="704"/>
      <c r="C1520" s="698"/>
      <c r="D1520" s="703"/>
      <c r="E1520" s="688"/>
      <c r="F1520" s="920"/>
    </row>
    <row r="1521" spans="1:6">
      <c r="B1521" s="702"/>
      <c r="C1521" s="698"/>
      <c r="D1521" s="703"/>
      <c r="E1521" s="688"/>
      <c r="F1521" s="920"/>
    </row>
    <row r="1522" spans="1:6">
      <c r="B1522" s="702"/>
      <c r="C1522" s="698"/>
      <c r="D1522" s="703"/>
      <c r="E1522" s="688"/>
      <c r="F1522" s="920"/>
    </row>
    <row r="1523" spans="1:6">
      <c r="B1523" s="697"/>
      <c r="C1523" s="698"/>
      <c r="D1523" s="703"/>
      <c r="E1523" s="688"/>
      <c r="F1523" s="920"/>
    </row>
    <row r="1524" spans="1:6">
      <c r="B1524" s="697"/>
      <c r="C1524" s="698"/>
      <c r="D1524" s="699"/>
      <c r="E1524" s="688"/>
      <c r="F1524" s="920"/>
    </row>
    <row r="1525" spans="1:6">
      <c r="E1525" s="688"/>
      <c r="F1525" s="920"/>
    </row>
    <row r="1526" spans="1:6">
      <c r="A1526" s="905"/>
      <c r="B1526" s="702"/>
      <c r="C1526" s="698"/>
      <c r="D1526" s="703"/>
      <c r="E1526" s="688"/>
      <c r="F1526" s="920"/>
    </row>
    <row r="1527" spans="1:6">
      <c r="A1527" s="906"/>
      <c r="B1527" s="702"/>
      <c r="C1527" s="698"/>
      <c r="D1527" s="703"/>
      <c r="E1527" s="688"/>
      <c r="F1527" s="920"/>
    </row>
    <row r="1528" spans="1:6">
      <c r="A1528" s="906"/>
      <c r="B1528" s="702"/>
      <c r="C1528" s="698"/>
      <c r="D1528" s="703"/>
      <c r="E1528" s="688"/>
      <c r="F1528" s="920"/>
    </row>
    <row r="1529" spans="1:6">
      <c r="A1529" s="906"/>
      <c r="B1529" s="702"/>
      <c r="C1529" s="698"/>
      <c r="D1529" s="703"/>
      <c r="E1529" s="688"/>
      <c r="F1529" s="920"/>
    </row>
    <row r="1530" spans="1:6">
      <c r="A1530" s="906"/>
      <c r="B1530" s="702"/>
      <c r="C1530" s="698"/>
      <c r="D1530" s="703"/>
      <c r="E1530" s="688"/>
      <c r="F1530" s="920"/>
    </row>
    <row r="1531" spans="1:6">
      <c r="A1531" s="906"/>
      <c r="B1531" s="702"/>
      <c r="C1531" s="698"/>
      <c r="D1531" s="703"/>
      <c r="E1531" s="688"/>
      <c r="F1531" s="920"/>
    </row>
    <row r="1532" spans="1:6">
      <c r="A1532" s="906"/>
      <c r="B1532" s="702"/>
      <c r="C1532" s="698"/>
      <c r="D1532" s="703"/>
      <c r="E1532" s="688"/>
      <c r="F1532" s="920"/>
    </row>
    <row r="1533" spans="1:6">
      <c r="A1533" s="906"/>
      <c r="B1533" s="702"/>
      <c r="C1533" s="698"/>
      <c r="D1533" s="703"/>
      <c r="E1533" s="688"/>
      <c r="F1533" s="920"/>
    </row>
    <row r="1534" spans="1:6">
      <c r="A1534" s="906"/>
      <c r="B1534" s="702"/>
      <c r="C1534" s="698"/>
      <c r="D1534" s="703"/>
      <c r="E1534" s="688"/>
      <c r="F1534" s="920"/>
    </row>
    <row r="1535" spans="1:6">
      <c r="A1535" s="906"/>
      <c r="B1535" s="702"/>
      <c r="C1535" s="698"/>
      <c r="D1535" s="703"/>
      <c r="E1535" s="688"/>
      <c r="F1535" s="920"/>
    </row>
    <row r="1536" spans="1:6">
      <c r="A1536" s="906"/>
      <c r="B1536" s="704"/>
      <c r="C1536" s="698"/>
      <c r="D1536" s="703"/>
      <c r="E1536" s="688"/>
      <c r="F1536" s="920"/>
    </row>
    <row r="1537" spans="1:6">
      <c r="A1537" s="906"/>
      <c r="B1537" s="702"/>
      <c r="C1537" s="698"/>
      <c r="D1537" s="703"/>
      <c r="E1537" s="688"/>
      <c r="F1537" s="920"/>
    </row>
    <row r="1538" spans="1:6">
      <c r="A1538" s="906"/>
      <c r="B1538" s="702"/>
      <c r="C1538" s="698"/>
      <c r="D1538" s="703"/>
      <c r="E1538" s="688"/>
      <c r="F1538" s="920"/>
    </row>
    <row r="1539" spans="1:6">
      <c r="A1539" s="906"/>
      <c r="B1539" s="697"/>
      <c r="C1539" s="698"/>
      <c r="D1539" s="703"/>
      <c r="E1539" s="688"/>
      <c r="F1539" s="920"/>
    </row>
    <row r="1540" spans="1:6">
      <c r="A1540" s="906"/>
      <c r="B1540" s="697"/>
      <c r="C1540" s="698"/>
      <c r="D1540" s="699"/>
      <c r="E1540" s="688"/>
      <c r="F1540" s="920"/>
    </row>
    <row r="1541" spans="1:6">
      <c r="E1541" s="688"/>
      <c r="F1541" s="920"/>
    </row>
    <row r="1542" spans="1:6">
      <c r="A1542" s="905"/>
      <c r="B1542" s="702"/>
      <c r="E1542" s="688"/>
      <c r="F1542" s="920"/>
    </row>
    <row r="1543" spans="1:6">
      <c r="A1543" s="906"/>
      <c r="B1543" s="702"/>
      <c r="E1543" s="688"/>
      <c r="F1543" s="920"/>
    </row>
    <row r="1544" spans="1:6">
      <c r="A1544" s="905"/>
      <c r="B1544" s="702"/>
      <c r="C1544" s="698"/>
      <c r="D1544" s="703"/>
      <c r="E1544" s="688"/>
      <c r="F1544" s="920"/>
    </row>
    <row r="1545" spans="1:6">
      <c r="A1545" s="906"/>
      <c r="B1545" s="702"/>
      <c r="C1545" s="698"/>
      <c r="D1545" s="703"/>
      <c r="E1545" s="688"/>
      <c r="F1545" s="920"/>
    </row>
    <row r="1546" spans="1:6">
      <c r="A1546" s="906"/>
      <c r="B1546" s="702"/>
      <c r="C1546" s="698"/>
      <c r="D1546" s="703"/>
      <c r="E1546" s="688"/>
      <c r="F1546" s="920"/>
    </row>
    <row r="1547" spans="1:6">
      <c r="A1547" s="906"/>
      <c r="B1547" s="702"/>
      <c r="C1547" s="698"/>
      <c r="D1547" s="703"/>
      <c r="E1547" s="688"/>
      <c r="F1547" s="920"/>
    </row>
    <row r="1548" spans="1:6">
      <c r="A1548" s="906"/>
      <c r="B1548" s="702"/>
      <c r="C1548" s="698"/>
      <c r="D1548" s="703"/>
      <c r="E1548" s="688"/>
      <c r="F1548" s="920"/>
    </row>
    <row r="1549" spans="1:6">
      <c r="A1549" s="906"/>
      <c r="B1549" s="702"/>
      <c r="C1549" s="698"/>
      <c r="D1549" s="703"/>
      <c r="E1549" s="688"/>
      <c r="F1549" s="920"/>
    </row>
    <row r="1550" spans="1:6">
      <c r="A1550" s="906"/>
      <c r="B1550" s="702"/>
      <c r="C1550" s="698"/>
      <c r="D1550" s="703"/>
      <c r="E1550" s="688"/>
      <c r="F1550" s="920"/>
    </row>
    <row r="1551" spans="1:6">
      <c r="A1551" s="906"/>
      <c r="B1551" s="702"/>
      <c r="C1551" s="698"/>
      <c r="D1551" s="703"/>
      <c r="E1551" s="688"/>
      <c r="F1551" s="920"/>
    </row>
    <row r="1552" spans="1:6">
      <c r="A1552" s="906"/>
      <c r="B1552" s="704"/>
      <c r="C1552" s="698"/>
      <c r="D1552" s="703"/>
      <c r="E1552" s="688"/>
      <c r="F1552" s="920"/>
    </row>
    <row r="1553" spans="1:6">
      <c r="A1553" s="906"/>
      <c r="B1553" s="702"/>
      <c r="C1553" s="698"/>
      <c r="D1553" s="703"/>
      <c r="E1553" s="688"/>
      <c r="F1553" s="920"/>
    </row>
    <row r="1554" spans="1:6">
      <c r="A1554" s="906"/>
      <c r="B1554" s="702"/>
      <c r="C1554" s="698"/>
      <c r="D1554" s="703"/>
      <c r="E1554" s="688"/>
      <c r="F1554" s="920"/>
    </row>
    <row r="1555" spans="1:6">
      <c r="A1555" s="906"/>
      <c r="B1555" s="697"/>
      <c r="C1555" s="698"/>
      <c r="D1555" s="703"/>
      <c r="E1555" s="688"/>
      <c r="F1555" s="920"/>
    </row>
    <row r="1556" spans="1:6">
      <c r="A1556" s="906"/>
      <c r="B1556" s="702"/>
      <c r="C1556" s="698"/>
      <c r="D1556" s="699"/>
      <c r="E1556" s="688"/>
      <c r="F1556" s="920"/>
    </row>
    <row r="1557" spans="1:6">
      <c r="A1557" s="906"/>
      <c r="B1557" s="697"/>
      <c r="C1557" s="698"/>
      <c r="D1557" s="703"/>
      <c r="E1557" s="688"/>
      <c r="F1557" s="920"/>
    </row>
    <row r="1558" spans="1:6">
      <c r="A1558" s="909"/>
      <c r="B1558" s="700"/>
      <c r="C1558" s="698"/>
      <c r="D1558" s="699"/>
      <c r="E1558" s="688"/>
      <c r="F1558" s="920"/>
    </row>
    <row r="1559" spans="1:6">
      <c r="A1559" s="909"/>
      <c r="B1559" s="694"/>
      <c r="E1559" s="688"/>
      <c r="F1559" s="920"/>
    </row>
    <row r="1560" spans="1:6">
      <c r="A1560" s="909"/>
      <c r="B1560" s="702"/>
      <c r="C1560" s="691"/>
      <c r="D1560" s="692"/>
      <c r="E1560" s="688"/>
      <c r="F1560" s="920"/>
    </row>
    <row r="1561" spans="1:6">
      <c r="A1561" s="909"/>
      <c r="B1561" s="702"/>
      <c r="C1561" s="691"/>
      <c r="D1561" s="692"/>
      <c r="E1561" s="688"/>
      <c r="F1561" s="920"/>
    </row>
    <row r="1562" spans="1:6">
      <c r="A1562" s="909"/>
      <c r="B1562" s="702"/>
      <c r="C1562" s="691"/>
      <c r="D1562" s="692"/>
      <c r="E1562" s="688"/>
      <c r="F1562" s="920"/>
    </row>
    <row r="1563" spans="1:6">
      <c r="A1563" s="906"/>
      <c r="B1563" s="702"/>
      <c r="C1563" s="691"/>
      <c r="D1563" s="692"/>
      <c r="E1563" s="688"/>
      <c r="F1563" s="920"/>
    </row>
    <row r="1564" spans="1:6">
      <c r="A1564" s="906"/>
      <c r="B1564" s="702"/>
      <c r="C1564" s="691"/>
      <c r="D1564" s="692"/>
      <c r="E1564" s="688"/>
      <c r="F1564" s="920"/>
    </row>
    <row r="1565" spans="1:6">
      <c r="A1565" s="906"/>
      <c r="B1565" s="702"/>
      <c r="C1565" s="691"/>
      <c r="D1565" s="692"/>
      <c r="E1565" s="688"/>
      <c r="F1565" s="920"/>
    </row>
    <row r="1566" spans="1:6">
      <c r="A1566" s="906"/>
      <c r="B1566" s="702"/>
      <c r="C1566" s="691"/>
      <c r="D1566" s="692"/>
      <c r="E1566" s="688"/>
      <c r="F1566" s="920"/>
    </row>
    <row r="1567" spans="1:6">
      <c r="A1567" s="906"/>
      <c r="B1567" s="702"/>
      <c r="C1567" s="691"/>
      <c r="D1567" s="692"/>
      <c r="E1567" s="688"/>
      <c r="F1567" s="920"/>
    </row>
    <row r="1568" spans="1:6">
      <c r="A1568" s="906"/>
      <c r="B1568" s="702"/>
      <c r="C1568" s="691"/>
      <c r="D1568" s="692"/>
      <c r="E1568" s="688"/>
      <c r="F1568" s="920"/>
    </row>
    <row r="1569" spans="1:6">
      <c r="A1569" s="906"/>
      <c r="B1569" s="702"/>
      <c r="C1569" s="691"/>
      <c r="D1569" s="692"/>
      <c r="E1569" s="688"/>
      <c r="F1569" s="920"/>
    </row>
    <row r="1570" spans="1:6">
      <c r="A1570" s="906"/>
      <c r="B1570" s="702"/>
      <c r="C1570" s="691"/>
      <c r="D1570" s="692"/>
      <c r="E1570" s="688"/>
      <c r="F1570" s="920"/>
    </row>
    <row r="1571" spans="1:6">
      <c r="A1571" s="906"/>
      <c r="B1571" s="704"/>
      <c r="C1571" s="691"/>
      <c r="D1571" s="692"/>
      <c r="E1571" s="688"/>
      <c r="F1571" s="920"/>
    </row>
    <row r="1572" spans="1:6">
      <c r="A1572" s="906"/>
      <c r="B1572" s="702"/>
      <c r="C1572" s="691"/>
      <c r="D1572" s="692"/>
      <c r="E1572" s="688"/>
      <c r="F1572" s="920"/>
    </row>
    <row r="1573" spans="1:6">
      <c r="A1573" s="906"/>
      <c r="B1573" s="702"/>
      <c r="C1573" s="691"/>
      <c r="D1573" s="692"/>
      <c r="E1573" s="688"/>
      <c r="F1573" s="920"/>
    </row>
    <row r="1574" spans="1:6">
      <c r="A1574" s="906"/>
      <c r="B1574" s="697"/>
      <c r="C1574" s="691"/>
      <c r="D1574" s="692"/>
      <c r="E1574" s="688"/>
      <c r="F1574" s="920"/>
    </row>
    <row r="1575" spans="1:6">
      <c r="A1575" s="906"/>
      <c r="B1575" s="700"/>
      <c r="C1575" s="691"/>
      <c r="D1575" s="705"/>
      <c r="E1575" s="688"/>
      <c r="F1575" s="920"/>
    </row>
    <row r="1576" spans="1:6">
      <c r="A1576" s="906"/>
      <c r="B1576" s="697"/>
      <c r="C1576" s="691"/>
      <c r="D1576" s="692"/>
      <c r="E1576" s="688"/>
      <c r="F1576" s="920"/>
    </row>
    <row r="1577" spans="1:6">
      <c r="A1577" s="909"/>
      <c r="B1577" s="702"/>
      <c r="C1577" s="698"/>
      <c r="D1577" s="706"/>
      <c r="E1577" s="688"/>
      <c r="F1577" s="920"/>
    </row>
    <row r="1578" spans="1:6">
      <c r="A1578" s="915"/>
      <c r="B1578" s="697"/>
      <c r="C1578" s="698"/>
      <c r="D1578" s="706"/>
      <c r="E1578" s="688"/>
      <c r="F1578" s="920"/>
    </row>
    <row r="1579" spans="1:6">
      <c r="A1579" s="915"/>
      <c r="B1579" s="707"/>
      <c r="C1579" s="698"/>
      <c r="D1579" s="706"/>
      <c r="E1579" s="688"/>
      <c r="F1579" s="920"/>
    </row>
    <row r="1580" spans="1:6">
      <c r="A1580" s="915"/>
      <c r="B1580" s="707"/>
      <c r="C1580" s="698"/>
      <c r="D1580" s="706"/>
      <c r="E1580" s="688"/>
      <c r="F1580" s="920"/>
    </row>
    <row r="1581" spans="1:6">
      <c r="A1581" s="906"/>
      <c r="B1581" s="707"/>
      <c r="C1581" s="698"/>
      <c r="D1581" s="706"/>
      <c r="E1581" s="688"/>
      <c r="F1581" s="920"/>
    </row>
    <row r="1582" spans="1:6">
      <c r="E1582" s="688"/>
      <c r="F1582" s="920"/>
    </row>
    <row r="1583" spans="1:6">
      <c r="A1583" s="905"/>
      <c r="B1583" s="702"/>
      <c r="C1583" s="708"/>
      <c r="D1583" s="709"/>
      <c r="E1583" s="688"/>
      <c r="F1583" s="920"/>
    </row>
    <row r="1584" spans="1:6">
      <c r="A1584" s="905"/>
      <c r="B1584" s="702"/>
      <c r="C1584" s="708"/>
      <c r="D1584" s="709"/>
      <c r="E1584" s="688"/>
      <c r="F1584" s="920"/>
    </row>
    <row r="1585" spans="1:6">
      <c r="A1585" s="905"/>
      <c r="B1585" s="697"/>
      <c r="C1585" s="707"/>
      <c r="D1585" s="707"/>
      <c r="E1585" s="688"/>
      <c r="F1585" s="920"/>
    </row>
    <row r="1586" spans="1:6">
      <c r="A1586" s="905"/>
      <c r="B1586" s="702"/>
      <c r="C1586" s="698"/>
      <c r="D1586" s="706"/>
      <c r="E1586" s="688"/>
      <c r="F1586" s="920"/>
    </row>
    <row r="1587" spans="1:6">
      <c r="E1587" s="688"/>
      <c r="F1587" s="920"/>
    </row>
    <row r="1588" spans="1:6" ht="15.75">
      <c r="A1588" s="1267"/>
      <c r="B1588" s="1267"/>
      <c r="E1588" s="688"/>
      <c r="F1588" s="920"/>
    </row>
    <row r="1589" spans="1:6">
      <c r="A1589" s="905"/>
      <c r="B1589" s="686"/>
      <c r="E1589" s="688"/>
      <c r="F1589" s="920"/>
    </row>
    <row r="1590" spans="1:6">
      <c r="A1590" s="905"/>
      <c r="B1590" s="686"/>
      <c r="E1590" s="688"/>
      <c r="F1590" s="920"/>
    </row>
    <row r="1591" spans="1:6">
      <c r="A1591" s="905"/>
      <c r="B1591" s="686"/>
      <c r="E1591" s="688"/>
      <c r="F1591" s="920"/>
    </row>
    <row r="1592" spans="1:6">
      <c r="A1592" s="906"/>
      <c r="B1592" s="686"/>
      <c r="E1592" s="688"/>
      <c r="F1592" s="920"/>
    </row>
    <row r="1593" spans="1:6">
      <c r="A1593" s="906"/>
      <c r="B1593" s="686"/>
      <c r="E1593" s="688"/>
      <c r="F1593" s="920"/>
    </row>
    <row r="1594" spans="1:6">
      <c r="A1594" s="906"/>
      <c r="B1594" s="686"/>
      <c r="E1594" s="688"/>
      <c r="F1594" s="920"/>
    </row>
    <row r="1595" spans="1:6">
      <c r="A1595" s="906"/>
      <c r="B1595" s="686"/>
      <c r="E1595" s="688"/>
      <c r="F1595" s="920"/>
    </row>
    <row r="1596" spans="1:6">
      <c r="A1596" s="906"/>
      <c r="B1596" s="693"/>
      <c r="E1596" s="688"/>
      <c r="F1596" s="920"/>
    </row>
    <row r="1597" spans="1:6">
      <c r="A1597" s="906"/>
      <c r="B1597" s="694"/>
      <c r="E1597" s="688"/>
      <c r="F1597" s="920"/>
    </row>
    <row r="1598" spans="1:6">
      <c r="B1598" s="686"/>
      <c r="E1598" s="688"/>
      <c r="F1598" s="920"/>
    </row>
    <row r="1599" spans="1:6">
      <c r="B1599" s="686"/>
      <c r="E1599" s="688"/>
      <c r="F1599" s="920"/>
    </row>
    <row r="1600" spans="1:6">
      <c r="B1600" s="686"/>
      <c r="E1600" s="688"/>
      <c r="F1600" s="920"/>
    </row>
    <row r="1601" spans="2:6">
      <c r="B1601" s="686"/>
      <c r="E1601" s="688"/>
      <c r="F1601" s="920"/>
    </row>
    <row r="1602" spans="2:6">
      <c r="B1602" s="686"/>
      <c r="E1602" s="688"/>
      <c r="F1602" s="920"/>
    </row>
    <row r="1603" spans="2:6">
      <c r="B1603" s="686"/>
      <c r="E1603" s="688"/>
      <c r="F1603" s="920"/>
    </row>
    <row r="1604" spans="2:6">
      <c r="B1604" s="686"/>
      <c r="E1604" s="688"/>
      <c r="F1604" s="920"/>
    </row>
    <row r="1605" spans="2:6">
      <c r="B1605" s="686"/>
      <c r="E1605" s="688"/>
      <c r="F1605" s="920"/>
    </row>
    <row r="1606" spans="2:6">
      <c r="B1606" s="686"/>
      <c r="E1606" s="688"/>
      <c r="F1606" s="920"/>
    </row>
    <row r="1607" spans="2:6">
      <c r="B1607" s="686"/>
      <c r="E1607" s="688"/>
      <c r="F1607" s="920"/>
    </row>
    <row r="1608" spans="2:6">
      <c r="B1608" s="686"/>
      <c r="E1608" s="688"/>
      <c r="F1608" s="920"/>
    </row>
    <row r="1609" spans="2:6">
      <c r="B1609" s="686"/>
      <c r="E1609" s="688"/>
      <c r="F1609" s="920"/>
    </row>
    <row r="1610" spans="2:6">
      <c r="B1610" s="686"/>
      <c r="E1610" s="688"/>
      <c r="F1610" s="920"/>
    </row>
    <row r="1611" spans="2:6">
      <c r="B1611" s="686"/>
      <c r="E1611" s="688"/>
      <c r="F1611" s="920"/>
    </row>
    <row r="1612" spans="2:6">
      <c r="B1612" s="686"/>
      <c r="E1612" s="688"/>
      <c r="F1612" s="920"/>
    </row>
    <row r="1613" spans="2:6">
      <c r="B1613" s="686"/>
      <c r="E1613" s="688"/>
      <c r="F1613" s="920"/>
    </row>
    <row r="1614" spans="2:6">
      <c r="B1614" s="686"/>
      <c r="E1614" s="688"/>
      <c r="F1614" s="920"/>
    </row>
    <row r="1615" spans="2:6">
      <c r="B1615" s="686"/>
      <c r="E1615" s="688"/>
      <c r="F1615" s="920"/>
    </row>
    <row r="1616" spans="2:6">
      <c r="B1616" s="686"/>
      <c r="E1616" s="688"/>
      <c r="F1616" s="920"/>
    </row>
    <row r="1617" spans="1:6">
      <c r="B1617" s="686"/>
      <c r="E1617" s="688"/>
      <c r="F1617" s="920"/>
    </row>
    <row r="1618" spans="1:6">
      <c r="B1618" s="686"/>
      <c r="E1618" s="688"/>
      <c r="F1618" s="920"/>
    </row>
    <row r="1619" spans="1:6">
      <c r="B1619" s="686"/>
      <c r="E1619" s="688"/>
      <c r="F1619" s="920"/>
    </row>
    <row r="1620" spans="1:6">
      <c r="B1620" s="686"/>
      <c r="E1620" s="688"/>
      <c r="F1620" s="920"/>
    </row>
    <row r="1621" spans="1:6">
      <c r="B1621" s="696"/>
      <c r="E1621" s="688"/>
      <c r="F1621" s="920"/>
    </row>
    <row r="1622" spans="1:6">
      <c r="B1622" s="697"/>
      <c r="E1622" s="688"/>
      <c r="F1622" s="920"/>
    </row>
    <row r="1623" spans="1:6">
      <c r="C1623" s="710"/>
      <c r="D1623" s="711"/>
      <c r="E1623" s="688"/>
      <c r="F1623" s="920"/>
    </row>
    <row r="1624" spans="1:6">
      <c r="E1624" s="688"/>
      <c r="F1624" s="920"/>
    </row>
    <row r="1625" spans="1:6">
      <c r="A1625" s="905"/>
      <c r="B1625" s="701"/>
      <c r="C1625" s="691"/>
      <c r="D1625" s="692"/>
      <c r="E1625" s="688"/>
      <c r="F1625" s="920"/>
    </row>
    <row r="1626" spans="1:6">
      <c r="A1626" s="905"/>
      <c r="B1626" s="694"/>
      <c r="C1626" s="691"/>
      <c r="D1626" s="692"/>
      <c r="E1626" s="688"/>
      <c r="F1626" s="920"/>
    </row>
    <row r="1627" spans="1:6">
      <c r="A1627" s="905"/>
      <c r="B1627" s="702"/>
      <c r="C1627" s="698"/>
      <c r="D1627" s="703"/>
      <c r="E1627" s="688"/>
      <c r="F1627" s="920"/>
    </row>
    <row r="1628" spans="1:6">
      <c r="A1628" s="906"/>
      <c r="B1628" s="702"/>
      <c r="C1628" s="698"/>
      <c r="D1628" s="703"/>
      <c r="E1628" s="688"/>
      <c r="F1628" s="920"/>
    </row>
    <row r="1629" spans="1:6">
      <c r="A1629" s="906"/>
      <c r="B1629" s="702"/>
      <c r="C1629" s="698"/>
      <c r="D1629" s="703"/>
      <c r="E1629" s="688"/>
      <c r="F1629" s="920"/>
    </row>
    <row r="1630" spans="1:6">
      <c r="A1630" s="906"/>
      <c r="B1630" s="702"/>
      <c r="C1630" s="698"/>
      <c r="D1630" s="703"/>
      <c r="E1630" s="688"/>
      <c r="F1630" s="920"/>
    </row>
    <row r="1631" spans="1:6">
      <c r="A1631" s="906"/>
      <c r="B1631" s="702"/>
      <c r="C1631" s="698"/>
      <c r="D1631" s="703"/>
      <c r="E1631" s="688"/>
      <c r="F1631" s="920"/>
    </row>
    <row r="1632" spans="1:6">
      <c r="A1632" s="906"/>
      <c r="B1632" s="702"/>
      <c r="C1632" s="698"/>
      <c r="D1632" s="703"/>
      <c r="E1632" s="688"/>
      <c r="F1632" s="920"/>
    </row>
    <row r="1633" spans="1:6">
      <c r="A1633" s="906"/>
      <c r="B1633" s="702"/>
      <c r="C1633" s="698"/>
      <c r="D1633" s="703"/>
      <c r="E1633" s="688"/>
      <c r="F1633" s="920"/>
    </row>
    <row r="1634" spans="1:6">
      <c r="A1634" s="906"/>
      <c r="B1634" s="702"/>
      <c r="C1634" s="698"/>
      <c r="D1634" s="703"/>
      <c r="E1634" s="688"/>
      <c r="F1634" s="920"/>
    </row>
    <row r="1635" spans="1:6">
      <c r="A1635" s="906"/>
      <c r="B1635" s="702"/>
      <c r="C1635" s="698"/>
      <c r="D1635" s="703"/>
      <c r="E1635" s="688"/>
      <c r="F1635" s="920"/>
    </row>
    <row r="1636" spans="1:6">
      <c r="A1636" s="906"/>
      <c r="B1636" s="702"/>
      <c r="C1636" s="698"/>
      <c r="D1636" s="703"/>
      <c r="E1636" s="688"/>
      <c r="F1636" s="920"/>
    </row>
    <row r="1637" spans="1:6">
      <c r="A1637" s="906"/>
      <c r="B1637" s="704"/>
      <c r="C1637" s="698"/>
      <c r="D1637" s="703"/>
      <c r="E1637" s="688"/>
      <c r="F1637" s="920"/>
    </row>
    <row r="1638" spans="1:6">
      <c r="A1638" s="906"/>
      <c r="B1638" s="702"/>
      <c r="C1638" s="698"/>
      <c r="D1638" s="703"/>
      <c r="E1638" s="688"/>
      <c r="F1638" s="920"/>
    </row>
    <row r="1639" spans="1:6">
      <c r="A1639" s="906"/>
      <c r="B1639" s="702"/>
      <c r="C1639" s="698"/>
      <c r="D1639" s="703"/>
      <c r="E1639" s="688"/>
      <c r="F1639" s="920"/>
    </row>
    <row r="1640" spans="1:6">
      <c r="A1640" s="906"/>
      <c r="B1640" s="697"/>
      <c r="C1640" s="698"/>
      <c r="D1640" s="703"/>
      <c r="E1640" s="688"/>
      <c r="F1640" s="920"/>
    </row>
    <row r="1641" spans="1:6">
      <c r="A1641" s="906"/>
      <c r="B1641" s="697"/>
      <c r="C1641" s="698"/>
      <c r="D1641" s="699"/>
      <c r="E1641" s="688"/>
      <c r="F1641" s="920"/>
    </row>
    <row r="1642" spans="1:6">
      <c r="E1642" s="688"/>
      <c r="F1642" s="920"/>
    </row>
    <row r="1643" spans="1:6">
      <c r="A1643" s="905"/>
      <c r="B1643" s="702"/>
      <c r="E1643" s="688"/>
      <c r="F1643" s="920"/>
    </row>
    <row r="1644" spans="1:6">
      <c r="B1644" s="702"/>
      <c r="E1644" s="688"/>
      <c r="F1644" s="920"/>
    </row>
    <row r="1645" spans="1:6">
      <c r="B1645" s="702"/>
      <c r="E1645" s="688"/>
      <c r="F1645" s="920"/>
    </row>
    <row r="1646" spans="1:6">
      <c r="B1646" s="702"/>
      <c r="E1646" s="688"/>
      <c r="F1646" s="920"/>
    </row>
    <row r="1647" spans="1:6">
      <c r="B1647" s="702"/>
      <c r="E1647" s="688"/>
      <c r="F1647" s="920"/>
    </row>
    <row r="1648" spans="1:6">
      <c r="B1648" s="702"/>
      <c r="E1648" s="688"/>
      <c r="F1648" s="920"/>
    </row>
    <row r="1649" spans="1:6">
      <c r="B1649" s="702"/>
      <c r="E1649" s="688"/>
      <c r="F1649" s="920"/>
    </row>
    <row r="1650" spans="1:6">
      <c r="B1650" s="702"/>
      <c r="E1650" s="688"/>
      <c r="F1650" s="920"/>
    </row>
    <row r="1651" spans="1:6">
      <c r="B1651" s="702"/>
      <c r="E1651" s="688"/>
      <c r="F1651" s="920"/>
    </row>
    <row r="1652" spans="1:6">
      <c r="B1652" s="702"/>
      <c r="E1652" s="688"/>
      <c r="F1652" s="920"/>
    </row>
    <row r="1653" spans="1:6">
      <c r="B1653" s="704"/>
      <c r="E1653" s="688"/>
      <c r="F1653" s="920"/>
    </row>
    <row r="1654" spans="1:6">
      <c r="B1654" s="702"/>
      <c r="E1654" s="688"/>
      <c r="F1654" s="920"/>
    </row>
    <row r="1655" spans="1:6">
      <c r="B1655" s="702"/>
      <c r="E1655" s="688"/>
      <c r="F1655" s="920"/>
    </row>
    <row r="1656" spans="1:6">
      <c r="B1656" s="697"/>
      <c r="E1656" s="688"/>
      <c r="F1656" s="920"/>
    </row>
    <row r="1657" spans="1:6">
      <c r="C1657" s="698"/>
      <c r="D1657" s="699"/>
      <c r="E1657" s="688"/>
      <c r="F1657" s="920"/>
    </row>
    <row r="1658" spans="1:6">
      <c r="E1658" s="688"/>
      <c r="F1658" s="920"/>
    </row>
    <row r="1659" spans="1:6">
      <c r="A1659" s="905"/>
      <c r="B1659" s="702"/>
      <c r="C1659" s="698"/>
      <c r="D1659" s="703"/>
      <c r="E1659" s="688"/>
      <c r="F1659" s="920"/>
    </row>
    <row r="1660" spans="1:6">
      <c r="B1660" s="702"/>
      <c r="C1660" s="698"/>
      <c r="D1660" s="703"/>
      <c r="E1660" s="688"/>
      <c r="F1660" s="920"/>
    </row>
    <row r="1661" spans="1:6">
      <c r="B1661" s="702"/>
      <c r="C1661" s="698"/>
      <c r="D1661" s="703"/>
      <c r="E1661" s="688"/>
      <c r="F1661" s="920"/>
    </row>
    <row r="1662" spans="1:6">
      <c r="B1662" s="702"/>
      <c r="C1662" s="698"/>
      <c r="D1662" s="703"/>
      <c r="E1662" s="688"/>
      <c r="F1662" s="920"/>
    </row>
    <row r="1663" spans="1:6">
      <c r="B1663" s="702"/>
      <c r="C1663" s="698"/>
      <c r="D1663" s="703"/>
      <c r="E1663" s="688"/>
      <c r="F1663" s="920"/>
    </row>
    <row r="1664" spans="1:6">
      <c r="B1664" s="702"/>
      <c r="C1664" s="698"/>
      <c r="D1664" s="703"/>
      <c r="E1664" s="688"/>
      <c r="F1664" s="920"/>
    </row>
    <row r="1665" spans="1:6">
      <c r="B1665" s="702"/>
      <c r="C1665" s="698"/>
      <c r="D1665" s="703"/>
      <c r="E1665" s="688"/>
      <c r="F1665" s="920"/>
    </row>
    <row r="1666" spans="1:6">
      <c r="B1666" s="702"/>
      <c r="C1666" s="698"/>
      <c r="D1666" s="703"/>
      <c r="E1666" s="688"/>
      <c r="F1666" s="920"/>
    </row>
    <row r="1667" spans="1:6">
      <c r="B1667" s="702"/>
      <c r="C1667" s="698"/>
      <c r="D1667" s="703"/>
      <c r="E1667" s="688"/>
      <c r="F1667" s="920"/>
    </row>
    <row r="1668" spans="1:6">
      <c r="B1668" s="702"/>
      <c r="C1668" s="698"/>
      <c r="D1668" s="703"/>
      <c r="E1668" s="688"/>
      <c r="F1668" s="920"/>
    </row>
    <row r="1669" spans="1:6">
      <c r="B1669" s="704"/>
      <c r="C1669" s="698"/>
      <c r="D1669" s="703"/>
      <c r="E1669" s="688"/>
      <c r="F1669" s="920"/>
    </row>
    <row r="1670" spans="1:6">
      <c r="B1670" s="702"/>
      <c r="C1670" s="698"/>
      <c r="D1670" s="703"/>
      <c r="E1670" s="688"/>
      <c r="F1670" s="920"/>
    </row>
    <row r="1671" spans="1:6">
      <c r="B1671" s="702"/>
      <c r="C1671" s="698"/>
      <c r="D1671" s="703"/>
      <c r="E1671" s="688"/>
      <c r="F1671" s="920"/>
    </row>
    <row r="1672" spans="1:6">
      <c r="B1672" s="697"/>
      <c r="C1672" s="698"/>
      <c r="D1672" s="703"/>
      <c r="E1672" s="688"/>
      <c r="F1672" s="920"/>
    </row>
    <row r="1673" spans="1:6">
      <c r="B1673" s="697"/>
      <c r="C1673" s="698"/>
      <c r="D1673" s="699"/>
      <c r="E1673" s="688"/>
      <c r="F1673" s="920"/>
    </row>
    <row r="1674" spans="1:6">
      <c r="E1674" s="688"/>
      <c r="F1674" s="920"/>
    </row>
    <row r="1675" spans="1:6">
      <c r="A1675" s="905"/>
      <c r="B1675" s="702"/>
      <c r="C1675" s="698"/>
      <c r="D1675" s="703"/>
      <c r="E1675" s="688"/>
      <c r="F1675" s="920"/>
    </row>
    <row r="1676" spans="1:6">
      <c r="A1676" s="906"/>
      <c r="B1676" s="702"/>
      <c r="C1676" s="698"/>
      <c r="D1676" s="703"/>
      <c r="E1676" s="688"/>
      <c r="F1676" s="920"/>
    </row>
    <row r="1677" spans="1:6">
      <c r="A1677" s="906"/>
      <c r="B1677" s="702"/>
      <c r="C1677" s="698"/>
      <c r="D1677" s="703"/>
      <c r="E1677" s="688"/>
      <c r="F1677" s="920"/>
    </row>
    <row r="1678" spans="1:6">
      <c r="A1678" s="906"/>
      <c r="B1678" s="702"/>
      <c r="C1678" s="698"/>
      <c r="D1678" s="703"/>
      <c r="E1678" s="688"/>
      <c r="F1678" s="920"/>
    </row>
    <row r="1679" spans="1:6">
      <c r="A1679" s="906"/>
      <c r="B1679" s="702"/>
      <c r="C1679" s="698"/>
      <c r="D1679" s="703"/>
      <c r="E1679" s="688"/>
      <c r="F1679" s="920"/>
    </row>
    <row r="1680" spans="1:6">
      <c r="A1680" s="906"/>
      <c r="B1680" s="702"/>
      <c r="C1680" s="698"/>
      <c r="D1680" s="703"/>
      <c r="E1680" s="688"/>
      <c r="F1680" s="920"/>
    </row>
    <row r="1681" spans="1:6">
      <c r="A1681" s="906"/>
      <c r="B1681" s="702"/>
      <c r="C1681" s="698"/>
      <c r="D1681" s="703"/>
      <c r="E1681" s="688"/>
      <c r="F1681" s="920"/>
    </row>
    <row r="1682" spans="1:6">
      <c r="A1682" s="906"/>
      <c r="B1682" s="702"/>
      <c r="C1682" s="698"/>
      <c r="D1682" s="703"/>
      <c r="E1682" s="688"/>
      <c r="F1682" s="920"/>
    </row>
    <row r="1683" spans="1:6">
      <c r="A1683" s="906"/>
      <c r="B1683" s="702"/>
      <c r="C1683" s="698"/>
      <c r="D1683" s="703"/>
      <c r="E1683" s="688"/>
      <c r="F1683" s="920"/>
    </row>
    <row r="1684" spans="1:6">
      <c r="A1684" s="906"/>
      <c r="B1684" s="702"/>
      <c r="C1684" s="698"/>
      <c r="D1684" s="703"/>
      <c r="E1684" s="688"/>
      <c r="F1684" s="920"/>
    </row>
    <row r="1685" spans="1:6">
      <c r="A1685" s="906"/>
      <c r="B1685" s="704"/>
      <c r="C1685" s="698"/>
      <c r="D1685" s="703"/>
      <c r="E1685" s="688"/>
      <c r="F1685" s="920"/>
    </row>
    <row r="1686" spans="1:6">
      <c r="A1686" s="906"/>
      <c r="B1686" s="702"/>
      <c r="C1686" s="698"/>
      <c r="D1686" s="703"/>
      <c r="E1686" s="688"/>
      <c r="F1686" s="920"/>
    </row>
    <row r="1687" spans="1:6">
      <c r="A1687" s="906"/>
      <c r="B1687" s="702"/>
      <c r="C1687" s="698"/>
      <c r="D1687" s="703"/>
      <c r="E1687" s="688"/>
      <c r="F1687" s="920"/>
    </row>
    <row r="1688" spans="1:6">
      <c r="A1688" s="906"/>
      <c r="B1688" s="697"/>
      <c r="C1688" s="698"/>
      <c r="D1688" s="703"/>
      <c r="E1688" s="688"/>
      <c r="F1688" s="920"/>
    </row>
    <row r="1689" spans="1:6">
      <c r="A1689" s="906"/>
      <c r="B1689" s="697"/>
      <c r="C1689" s="698"/>
      <c r="D1689" s="699"/>
      <c r="E1689" s="688"/>
      <c r="F1689" s="920"/>
    </row>
    <row r="1690" spans="1:6">
      <c r="E1690" s="688"/>
      <c r="F1690" s="920"/>
    </row>
    <row r="1691" spans="1:6">
      <c r="A1691" s="905"/>
      <c r="B1691" s="702"/>
      <c r="C1691" s="698"/>
      <c r="D1691" s="703"/>
      <c r="E1691" s="688"/>
      <c r="F1691" s="920"/>
    </row>
    <row r="1692" spans="1:6">
      <c r="A1692" s="906"/>
      <c r="B1692" s="702"/>
      <c r="C1692" s="698"/>
      <c r="D1692" s="703"/>
      <c r="E1692" s="688"/>
      <c r="F1692" s="920"/>
    </row>
    <row r="1693" spans="1:6">
      <c r="A1693" s="905"/>
      <c r="B1693" s="702"/>
      <c r="C1693" s="698"/>
      <c r="D1693" s="703"/>
      <c r="E1693" s="688"/>
      <c r="F1693" s="920"/>
    </row>
    <row r="1694" spans="1:6">
      <c r="A1694" s="906"/>
      <c r="B1694" s="702"/>
      <c r="C1694" s="698"/>
      <c r="D1694" s="703"/>
      <c r="E1694" s="688"/>
      <c r="F1694" s="920"/>
    </row>
    <row r="1695" spans="1:6">
      <c r="A1695" s="906"/>
      <c r="B1695" s="702"/>
      <c r="C1695" s="698"/>
      <c r="D1695" s="703"/>
      <c r="E1695" s="688"/>
      <c r="F1695" s="920"/>
    </row>
    <row r="1696" spans="1:6">
      <c r="A1696" s="906"/>
      <c r="B1696" s="702"/>
      <c r="C1696" s="698"/>
      <c r="D1696" s="703"/>
      <c r="E1696" s="688"/>
      <c r="F1696" s="920"/>
    </row>
    <row r="1697" spans="1:6">
      <c r="A1697" s="906"/>
      <c r="B1697" s="702"/>
      <c r="C1697" s="698"/>
      <c r="D1697" s="703"/>
      <c r="E1697" s="688"/>
      <c r="F1697" s="920"/>
    </row>
    <row r="1698" spans="1:6">
      <c r="A1698" s="906"/>
      <c r="B1698" s="702"/>
      <c r="C1698" s="698"/>
      <c r="D1698" s="703"/>
      <c r="E1698" s="688"/>
      <c r="F1698" s="920"/>
    </row>
    <row r="1699" spans="1:6">
      <c r="A1699" s="906"/>
      <c r="B1699" s="702"/>
      <c r="C1699" s="698"/>
      <c r="D1699" s="703"/>
      <c r="E1699" s="688"/>
      <c r="F1699" s="920"/>
    </row>
    <row r="1700" spans="1:6">
      <c r="A1700" s="906"/>
      <c r="B1700" s="702"/>
      <c r="C1700" s="698"/>
      <c r="D1700" s="703"/>
      <c r="E1700" s="688"/>
      <c r="F1700" s="920"/>
    </row>
    <row r="1701" spans="1:6">
      <c r="A1701" s="906"/>
      <c r="B1701" s="704"/>
      <c r="C1701" s="698"/>
      <c r="D1701" s="703"/>
      <c r="E1701" s="688"/>
      <c r="F1701" s="920"/>
    </row>
    <row r="1702" spans="1:6">
      <c r="A1702" s="906"/>
      <c r="B1702" s="702"/>
      <c r="C1702" s="698"/>
      <c r="D1702" s="703"/>
      <c r="E1702" s="688"/>
      <c r="F1702" s="920"/>
    </row>
    <row r="1703" spans="1:6">
      <c r="A1703" s="906"/>
      <c r="B1703" s="702"/>
      <c r="C1703" s="698"/>
      <c r="D1703" s="703"/>
      <c r="E1703" s="688"/>
      <c r="F1703" s="920"/>
    </row>
    <row r="1704" spans="1:6">
      <c r="A1704" s="906"/>
      <c r="B1704" s="697"/>
      <c r="C1704" s="698"/>
      <c r="D1704" s="703"/>
      <c r="E1704" s="688"/>
      <c r="F1704" s="920"/>
    </row>
    <row r="1705" spans="1:6">
      <c r="A1705" s="906"/>
      <c r="B1705" s="697"/>
      <c r="C1705" s="698"/>
      <c r="D1705" s="699"/>
      <c r="E1705" s="688"/>
      <c r="F1705" s="920"/>
    </row>
    <row r="1706" spans="1:6">
      <c r="A1706" s="906"/>
      <c r="B1706" s="697"/>
      <c r="C1706" s="698"/>
      <c r="D1706" s="703"/>
      <c r="E1706" s="688"/>
      <c r="F1706" s="920"/>
    </row>
    <row r="1707" spans="1:6">
      <c r="A1707" s="909"/>
      <c r="B1707" s="700"/>
      <c r="C1707" s="698"/>
      <c r="D1707" s="699"/>
      <c r="E1707" s="688"/>
      <c r="F1707" s="920"/>
    </row>
    <row r="1708" spans="1:6">
      <c r="A1708" s="909"/>
      <c r="B1708" s="694"/>
      <c r="E1708" s="688"/>
      <c r="F1708" s="920"/>
    </row>
    <row r="1709" spans="1:6">
      <c r="A1709" s="909"/>
      <c r="B1709" s="702"/>
      <c r="C1709" s="691"/>
      <c r="D1709" s="692"/>
      <c r="E1709" s="688"/>
      <c r="F1709" s="920"/>
    </row>
    <row r="1710" spans="1:6">
      <c r="A1710" s="909"/>
      <c r="B1710" s="702"/>
      <c r="C1710" s="691"/>
      <c r="D1710" s="692"/>
      <c r="E1710" s="688"/>
      <c r="F1710" s="920"/>
    </row>
    <row r="1711" spans="1:6">
      <c r="A1711" s="909"/>
      <c r="B1711" s="702"/>
      <c r="C1711" s="691"/>
      <c r="D1711" s="692"/>
      <c r="E1711" s="688"/>
      <c r="F1711" s="920"/>
    </row>
    <row r="1712" spans="1:6">
      <c r="A1712" s="906"/>
      <c r="B1712" s="702"/>
      <c r="C1712" s="691"/>
      <c r="D1712" s="692"/>
      <c r="E1712" s="688"/>
      <c r="F1712" s="920"/>
    </row>
    <row r="1713" spans="1:6">
      <c r="A1713" s="906"/>
      <c r="B1713" s="702"/>
      <c r="C1713" s="691"/>
      <c r="D1713" s="692"/>
      <c r="E1713" s="688"/>
      <c r="F1713" s="920"/>
    </row>
    <row r="1714" spans="1:6">
      <c r="A1714" s="906"/>
      <c r="B1714" s="702"/>
      <c r="C1714" s="691"/>
      <c r="D1714" s="692"/>
      <c r="E1714" s="688"/>
      <c r="F1714" s="920"/>
    </row>
    <row r="1715" spans="1:6">
      <c r="A1715" s="906"/>
      <c r="B1715" s="702"/>
      <c r="C1715" s="691"/>
      <c r="D1715" s="692"/>
      <c r="E1715" s="688"/>
      <c r="F1715" s="920"/>
    </row>
    <row r="1716" spans="1:6">
      <c r="A1716" s="906"/>
      <c r="B1716" s="702"/>
      <c r="C1716" s="691"/>
      <c r="D1716" s="692"/>
      <c r="E1716" s="688"/>
      <c r="F1716" s="920"/>
    </row>
    <row r="1717" spans="1:6">
      <c r="A1717" s="906"/>
      <c r="B1717" s="702"/>
      <c r="C1717" s="691"/>
      <c r="D1717" s="692"/>
      <c r="E1717" s="688"/>
      <c r="F1717" s="920"/>
    </row>
    <row r="1718" spans="1:6">
      <c r="A1718" s="906"/>
      <c r="B1718" s="702"/>
      <c r="C1718" s="691"/>
      <c r="D1718" s="692"/>
      <c r="E1718" s="688"/>
      <c r="F1718" s="920"/>
    </row>
    <row r="1719" spans="1:6">
      <c r="A1719" s="906"/>
      <c r="B1719" s="702"/>
      <c r="C1719" s="691"/>
      <c r="D1719" s="692"/>
      <c r="E1719" s="688"/>
      <c r="F1719" s="920"/>
    </row>
    <row r="1720" spans="1:6">
      <c r="A1720" s="906"/>
      <c r="B1720" s="704"/>
      <c r="C1720" s="691"/>
      <c r="D1720" s="692"/>
      <c r="E1720" s="688"/>
      <c r="F1720" s="920"/>
    </row>
    <row r="1721" spans="1:6">
      <c r="A1721" s="906"/>
      <c r="B1721" s="702"/>
      <c r="C1721" s="691"/>
      <c r="D1721" s="692"/>
      <c r="E1721" s="688"/>
      <c r="F1721" s="920"/>
    </row>
    <row r="1722" spans="1:6">
      <c r="A1722" s="906"/>
      <c r="B1722" s="702"/>
      <c r="C1722" s="691"/>
      <c r="D1722" s="692"/>
      <c r="E1722" s="688"/>
      <c r="F1722" s="920"/>
    </row>
    <row r="1723" spans="1:6">
      <c r="A1723" s="906"/>
      <c r="B1723" s="697"/>
      <c r="C1723" s="691"/>
      <c r="D1723" s="692"/>
      <c r="E1723" s="688"/>
      <c r="F1723" s="920"/>
    </row>
    <row r="1724" spans="1:6">
      <c r="A1724" s="906"/>
      <c r="B1724" s="700"/>
      <c r="C1724" s="691"/>
      <c r="D1724" s="705"/>
      <c r="E1724" s="688"/>
      <c r="F1724" s="920"/>
    </row>
    <row r="1725" spans="1:6">
      <c r="A1725" s="909"/>
      <c r="B1725" s="694"/>
      <c r="E1725" s="688"/>
      <c r="F1725" s="920"/>
    </row>
    <row r="1726" spans="1:6">
      <c r="A1726" s="909"/>
      <c r="B1726" s="702"/>
      <c r="C1726" s="691"/>
      <c r="D1726" s="692"/>
      <c r="E1726" s="688"/>
      <c r="F1726" s="920"/>
    </row>
    <row r="1727" spans="1:6">
      <c r="A1727" s="909"/>
      <c r="B1727" s="702"/>
      <c r="C1727" s="691"/>
      <c r="D1727" s="692"/>
      <c r="E1727" s="688"/>
      <c r="F1727" s="920"/>
    </row>
    <row r="1728" spans="1:6">
      <c r="A1728" s="909"/>
      <c r="B1728" s="702"/>
      <c r="C1728" s="691"/>
      <c r="D1728" s="692"/>
      <c r="E1728" s="688"/>
      <c r="F1728" s="920"/>
    </row>
    <row r="1729" spans="1:6">
      <c r="A1729" s="906"/>
      <c r="B1729" s="702"/>
      <c r="C1729" s="691"/>
      <c r="D1729" s="692"/>
      <c r="E1729" s="688"/>
      <c r="F1729" s="920"/>
    </row>
    <row r="1730" spans="1:6">
      <c r="A1730" s="906"/>
      <c r="B1730" s="702"/>
      <c r="C1730" s="691"/>
      <c r="D1730" s="692"/>
      <c r="E1730" s="688"/>
      <c r="F1730" s="920"/>
    </row>
    <row r="1731" spans="1:6">
      <c r="A1731" s="906"/>
      <c r="B1731" s="702"/>
      <c r="C1731" s="691"/>
      <c r="D1731" s="692"/>
      <c r="E1731" s="688"/>
      <c r="F1731" s="920"/>
    </row>
    <row r="1732" spans="1:6">
      <c r="A1732" s="906"/>
      <c r="B1732" s="702"/>
      <c r="C1732" s="691"/>
      <c r="D1732" s="692"/>
      <c r="E1732" s="688"/>
      <c r="F1732" s="920"/>
    </row>
    <row r="1733" spans="1:6">
      <c r="A1733" s="906"/>
      <c r="B1733" s="702"/>
      <c r="C1733" s="691"/>
      <c r="D1733" s="692"/>
      <c r="E1733" s="688"/>
      <c r="F1733" s="920"/>
    </row>
    <row r="1734" spans="1:6">
      <c r="A1734" s="906"/>
      <c r="B1734" s="702"/>
      <c r="C1734" s="691"/>
      <c r="D1734" s="692"/>
      <c r="E1734" s="688"/>
      <c r="F1734" s="920"/>
    </row>
    <row r="1735" spans="1:6">
      <c r="A1735" s="906"/>
      <c r="B1735" s="702"/>
      <c r="C1735" s="691"/>
      <c r="D1735" s="692"/>
      <c r="E1735" s="688"/>
      <c r="F1735" s="920"/>
    </row>
    <row r="1736" spans="1:6">
      <c r="A1736" s="906"/>
      <c r="B1736" s="702"/>
      <c r="C1736" s="691"/>
      <c r="D1736" s="692"/>
      <c r="E1736" s="688"/>
      <c r="F1736" s="920"/>
    </row>
    <row r="1737" spans="1:6">
      <c r="A1737" s="906"/>
      <c r="B1737" s="704"/>
      <c r="C1737" s="691"/>
      <c r="D1737" s="692"/>
      <c r="E1737" s="688"/>
      <c r="F1737" s="920"/>
    </row>
    <row r="1738" spans="1:6">
      <c r="A1738" s="906"/>
      <c r="B1738" s="702"/>
      <c r="C1738" s="691"/>
      <c r="D1738" s="692"/>
      <c r="E1738" s="688"/>
      <c r="F1738" s="920"/>
    </row>
    <row r="1739" spans="1:6">
      <c r="A1739" s="906"/>
      <c r="B1739" s="702"/>
      <c r="C1739" s="691"/>
      <c r="D1739" s="692"/>
      <c r="E1739" s="688"/>
      <c r="F1739" s="920"/>
    </row>
    <row r="1740" spans="1:6">
      <c r="A1740" s="906"/>
      <c r="B1740" s="697"/>
      <c r="C1740" s="691"/>
      <c r="D1740" s="692"/>
      <c r="E1740" s="688"/>
      <c r="F1740" s="920"/>
    </row>
    <row r="1741" spans="1:6">
      <c r="A1741" s="906"/>
      <c r="B1741" s="700"/>
      <c r="C1741" s="691"/>
      <c r="D1741" s="705"/>
      <c r="E1741" s="688"/>
      <c r="F1741" s="920"/>
    </row>
    <row r="1742" spans="1:6">
      <c r="A1742" s="906"/>
      <c r="B1742" s="697"/>
      <c r="C1742" s="691"/>
      <c r="D1742" s="692"/>
      <c r="E1742" s="688"/>
      <c r="F1742" s="920"/>
    </row>
    <row r="1743" spans="1:6">
      <c r="A1743" s="909"/>
      <c r="B1743" s="702"/>
      <c r="C1743" s="698"/>
      <c r="D1743" s="706"/>
      <c r="E1743" s="688"/>
      <c r="F1743" s="920"/>
    </row>
    <row r="1744" spans="1:6">
      <c r="A1744" s="915"/>
      <c r="B1744" s="697"/>
      <c r="C1744" s="698"/>
      <c r="D1744" s="706"/>
      <c r="E1744" s="688"/>
      <c r="F1744" s="920"/>
    </row>
    <row r="1745" spans="1:6">
      <c r="A1745" s="915"/>
      <c r="B1745" s="707"/>
      <c r="C1745" s="698"/>
      <c r="D1745" s="706"/>
      <c r="E1745" s="688"/>
      <c r="F1745" s="920"/>
    </row>
    <row r="1746" spans="1:6">
      <c r="A1746" s="915"/>
      <c r="B1746" s="707"/>
      <c r="C1746" s="698"/>
      <c r="D1746" s="706"/>
      <c r="E1746" s="688"/>
      <c r="F1746" s="920"/>
    </row>
    <row r="1747" spans="1:6">
      <c r="A1747" s="906"/>
      <c r="B1747" s="707"/>
      <c r="C1747" s="698"/>
      <c r="D1747" s="706"/>
      <c r="E1747" s="688"/>
      <c r="F1747" s="920"/>
    </row>
    <row r="1748" spans="1:6">
      <c r="E1748" s="688"/>
      <c r="F1748" s="920"/>
    </row>
    <row r="1749" spans="1:6">
      <c r="A1749" s="905"/>
      <c r="B1749" s="702"/>
      <c r="C1749" s="708"/>
      <c r="D1749" s="709"/>
      <c r="E1749" s="688"/>
      <c r="F1749" s="920"/>
    </row>
    <row r="1750" spans="1:6">
      <c r="A1750" s="905"/>
      <c r="B1750" s="702"/>
      <c r="C1750" s="708"/>
      <c r="D1750" s="709"/>
      <c r="E1750" s="688"/>
      <c r="F1750" s="920"/>
    </row>
    <row r="1751" spans="1:6">
      <c r="A1751" s="905"/>
      <c r="B1751" s="697"/>
      <c r="C1751" s="707"/>
      <c r="D1751" s="707"/>
      <c r="E1751" s="688"/>
      <c r="F1751" s="920"/>
    </row>
    <row r="1752" spans="1:6">
      <c r="A1752" s="905"/>
      <c r="B1752" s="702"/>
      <c r="C1752" s="698"/>
      <c r="D1752" s="706"/>
      <c r="E1752" s="688"/>
      <c r="F1752" s="920"/>
    </row>
    <row r="1753" spans="1:6">
      <c r="A1753" s="905"/>
      <c r="B1753" s="702"/>
      <c r="C1753" s="698"/>
      <c r="D1753" s="706"/>
      <c r="E1753" s="688"/>
      <c r="F1753" s="920"/>
    </row>
    <row r="1754" spans="1:6" ht="15.75">
      <c r="A1754" s="1291"/>
      <c r="B1754" s="1291"/>
      <c r="E1754" s="688"/>
      <c r="F1754" s="920"/>
    </row>
    <row r="1755" spans="1:6">
      <c r="A1755" s="905"/>
      <c r="B1755" s="686"/>
      <c r="E1755" s="688"/>
      <c r="F1755" s="920"/>
    </row>
    <row r="1756" spans="1:6">
      <c r="B1756" s="686"/>
      <c r="E1756" s="688"/>
      <c r="F1756" s="920"/>
    </row>
    <row r="1757" spans="1:6">
      <c r="B1757" s="686"/>
      <c r="E1757" s="688"/>
      <c r="F1757" s="920"/>
    </row>
    <row r="1758" spans="1:6">
      <c r="B1758" s="686"/>
      <c r="E1758" s="688"/>
      <c r="F1758" s="920"/>
    </row>
    <row r="1759" spans="1:6">
      <c r="B1759" s="686"/>
      <c r="E1759" s="688"/>
      <c r="F1759" s="920"/>
    </row>
    <row r="1760" spans="1:6">
      <c r="B1760" s="686"/>
      <c r="E1760" s="688"/>
      <c r="F1760" s="920"/>
    </row>
    <row r="1761" spans="1:6">
      <c r="A1761" s="905"/>
      <c r="B1761" s="686"/>
      <c r="C1761" s="691"/>
      <c r="D1761" s="692"/>
      <c r="E1761" s="688"/>
      <c r="F1761" s="920"/>
    </row>
    <row r="1762" spans="1:6">
      <c r="A1762" s="905"/>
      <c r="B1762" s="693"/>
      <c r="C1762" s="691"/>
      <c r="D1762" s="692"/>
      <c r="E1762" s="688"/>
      <c r="F1762" s="920"/>
    </row>
    <row r="1763" spans="1:6">
      <c r="A1763" s="905"/>
      <c r="B1763" s="694"/>
      <c r="C1763" s="691"/>
      <c r="D1763" s="692"/>
      <c r="E1763" s="688"/>
      <c r="F1763" s="920"/>
    </row>
    <row r="1764" spans="1:6">
      <c r="A1764" s="905"/>
      <c r="B1764" s="686"/>
      <c r="C1764" s="691"/>
      <c r="D1764" s="692"/>
      <c r="E1764" s="688"/>
      <c r="F1764" s="920"/>
    </row>
    <row r="1765" spans="1:6">
      <c r="A1765" s="905"/>
      <c r="B1765" s="686"/>
      <c r="C1765" s="691"/>
      <c r="D1765" s="692"/>
      <c r="E1765" s="688"/>
      <c r="F1765" s="920"/>
    </row>
    <row r="1766" spans="1:6">
      <c r="A1766" s="905"/>
      <c r="B1766" s="686"/>
      <c r="C1766" s="691"/>
      <c r="D1766" s="692"/>
      <c r="E1766" s="688"/>
      <c r="F1766" s="920"/>
    </row>
    <row r="1767" spans="1:6">
      <c r="A1767" s="905"/>
      <c r="B1767" s="686"/>
      <c r="C1767" s="691"/>
      <c r="D1767" s="692"/>
      <c r="E1767" s="688"/>
      <c r="F1767" s="920"/>
    </row>
    <row r="1768" spans="1:6">
      <c r="A1768" s="905"/>
      <c r="B1768" s="686"/>
      <c r="C1768" s="691"/>
      <c r="D1768" s="692"/>
      <c r="E1768" s="688"/>
      <c r="F1768" s="920"/>
    </row>
    <row r="1769" spans="1:6">
      <c r="A1769" s="905"/>
      <c r="B1769" s="686"/>
      <c r="C1769" s="691"/>
      <c r="D1769" s="692"/>
      <c r="E1769" s="688"/>
      <c r="F1769" s="920"/>
    </row>
    <row r="1770" spans="1:6">
      <c r="A1770" s="905"/>
      <c r="B1770" s="686"/>
      <c r="C1770" s="691"/>
      <c r="D1770" s="692"/>
      <c r="E1770" s="688"/>
      <c r="F1770" s="920"/>
    </row>
    <row r="1771" spans="1:6">
      <c r="A1771" s="905"/>
      <c r="B1771" s="686"/>
      <c r="C1771" s="691"/>
      <c r="D1771" s="692"/>
      <c r="E1771" s="688"/>
      <c r="F1771" s="920"/>
    </row>
    <row r="1772" spans="1:6">
      <c r="A1772" s="905"/>
      <c r="B1772" s="686"/>
      <c r="C1772" s="691"/>
      <c r="D1772" s="692"/>
      <c r="E1772" s="688"/>
      <c r="F1772" s="920"/>
    </row>
    <row r="1773" spans="1:6">
      <c r="A1773" s="905"/>
      <c r="B1773" s="686"/>
      <c r="C1773" s="691"/>
      <c r="D1773" s="692"/>
      <c r="E1773" s="688"/>
      <c r="F1773" s="920"/>
    </row>
    <row r="1774" spans="1:6">
      <c r="A1774" s="905"/>
      <c r="B1774" s="686"/>
      <c r="C1774" s="691"/>
      <c r="D1774" s="692"/>
      <c r="E1774" s="688"/>
      <c r="F1774" s="920"/>
    </row>
    <row r="1775" spans="1:6">
      <c r="A1775" s="905"/>
      <c r="B1775" s="686"/>
      <c r="C1775" s="691"/>
      <c r="D1775" s="692"/>
      <c r="E1775" s="688"/>
      <c r="F1775" s="920"/>
    </row>
    <row r="1776" spans="1:6">
      <c r="A1776" s="905"/>
      <c r="B1776" s="686"/>
      <c r="C1776" s="691"/>
      <c r="D1776" s="692"/>
      <c r="E1776" s="688"/>
      <c r="F1776" s="920"/>
    </row>
    <row r="1777" spans="1:6">
      <c r="A1777" s="905"/>
      <c r="B1777" s="686"/>
      <c r="C1777" s="691"/>
      <c r="D1777" s="692"/>
      <c r="E1777" s="688"/>
      <c r="F1777" s="920"/>
    </row>
    <row r="1778" spans="1:6">
      <c r="A1778" s="905"/>
      <c r="B1778" s="686"/>
      <c r="C1778" s="691"/>
      <c r="D1778" s="692"/>
      <c r="E1778" s="688"/>
      <c r="F1778" s="920"/>
    </row>
    <row r="1779" spans="1:6">
      <c r="A1779" s="905"/>
      <c r="B1779" s="686"/>
      <c r="C1779" s="691"/>
      <c r="D1779" s="692"/>
      <c r="E1779" s="688"/>
      <c r="F1779" s="920"/>
    </row>
    <row r="1780" spans="1:6">
      <c r="A1780" s="905"/>
      <c r="B1780" s="686"/>
      <c r="C1780" s="691"/>
      <c r="D1780" s="692"/>
      <c r="E1780" s="688"/>
      <c r="F1780" s="920"/>
    </row>
    <row r="1781" spans="1:6">
      <c r="A1781" s="905"/>
      <c r="B1781" s="686"/>
      <c r="C1781" s="691"/>
      <c r="D1781" s="692"/>
      <c r="E1781" s="688"/>
      <c r="F1781" s="920"/>
    </row>
    <row r="1782" spans="1:6">
      <c r="A1782" s="905"/>
      <c r="B1782" s="686"/>
      <c r="C1782" s="691"/>
      <c r="D1782" s="692"/>
      <c r="E1782" s="688"/>
      <c r="F1782" s="920"/>
    </row>
    <row r="1783" spans="1:6">
      <c r="A1783" s="905"/>
      <c r="B1783" s="686"/>
      <c r="C1783" s="691"/>
      <c r="D1783" s="692"/>
      <c r="E1783" s="688"/>
      <c r="F1783" s="920"/>
    </row>
    <row r="1784" spans="1:6">
      <c r="A1784" s="905"/>
      <c r="B1784" s="686"/>
      <c r="C1784" s="691"/>
      <c r="D1784" s="692"/>
      <c r="E1784" s="688"/>
      <c r="F1784" s="920"/>
    </row>
    <row r="1785" spans="1:6">
      <c r="A1785" s="905"/>
      <c r="B1785" s="686"/>
      <c r="E1785" s="688"/>
      <c r="F1785" s="920"/>
    </row>
    <row r="1786" spans="1:6">
      <c r="B1786" s="686"/>
      <c r="E1786" s="688"/>
      <c r="F1786" s="920"/>
    </row>
    <row r="1787" spans="1:6">
      <c r="B1787" s="696"/>
      <c r="E1787" s="688"/>
      <c r="F1787" s="920"/>
    </row>
    <row r="1788" spans="1:6">
      <c r="B1788" s="697"/>
      <c r="E1788" s="688"/>
      <c r="F1788" s="920"/>
    </row>
    <row r="1789" spans="1:6">
      <c r="C1789" s="691"/>
      <c r="D1789" s="705"/>
      <c r="E1789" s="688"/>
      <c r="F1789" s="920"/>
    </row>
    <row r="1790" spans="1:6">
      <c r="C1790" s="691"/>
      <c r="D1790" s="705"/>
      <c r="E1790" s="688"/>
      <c r="F1790" s="920"/>
    </row>
    <row r="1791" spans="1:6">
      <c r="A1791" s="909"/>
      <c r="B1791" s="715"/>
      <c r="E1791" s="688"/>
      <c r="F1791" s="920"/>
    </row>
    <row r="1792" spans="1:6">
      <c r="A1792" s="909"/>
      <c r="B1792" s="694"/>
      <c r="E1792" s="688"/>
      <c r="F1792" s="920"/>
    </row>
    <row r="1793" spans="1:6">
      <c r="B1793" s="687"/>
      <c r="C1793" s="707"/>
      <c r="D1793" s="707"/>
      <c r="E1793" s="688"/>
      <c r="F1793" s="920"/>
    </row>
    <row r="1794" spans="1:6">
      <c r="B1794" s="687"/>
      <c r="C1794" s="698"/>
      <c r="D1794" s="706"/>
      <c r="E1794" s="688"/>
      <c r="F1794" s="920"/>
    </row>
    <row r="1795" spans="1:6">
      <c r="B1795" s="687"/>
      <c r="C1795" s="691"/>
      <c r="D1795" s="692"/>
      <c r="E1795" s="688"/>
      <c r="F1795" s="920"/>
    </row>
    <row r="1796" spans="1:6">
      <c r="B1796" s="687"/>
      <c r="C1796" s="698"/>
      <c r="D1796" s="706"/>
      <c r="E1796" s="688"/>
      <c r="F1796" s="920"/>
    </row>
    <row r="1797" spans="1:6">
      <c r="B1797" s="716"/>
      <c r="C1797" s="698"/>
      <c r="D1797" s="706"/>
      <c r="E1797" s="688"/>
      <c r="F1797" s="920"/>
    </row>
    <row r="1798" spans="1:6">
      <c r="B1798" s="687"/>
      <c r="C1798" s="698"/>
      <c r="D1798" s="706"/>
      <c r="E1798" s="688"/>
      <c r="F1798" s="920"/>
    </row>
    <row r="1799" spans="1:6">
      <c r="B1799" s="687"/>
      <c r="C1799" s="698"/>
      <c r="D1799" s="706"/>
      <c r="E1799" s="688"/>
      <c r="F1799" s="920"/>
    </row>
    <row r="1800" spans="1:6">
      <c r="B1800" s="687"/>
      <c r="C1800" s="698"/>
      <c r="D1800" s="706"/>
      <c r="E1800" s="688"/>
      <c r="F1800" s="920"/>
    </row>
    <row r="1801" spans="1:6">
      <c r="B1801" s="687"/>
      <c r="C1801" s="691"/>
      <c r="D1801" s="692"/>
      <c r="E1801" s="688"/>
      <c r="F1801" s="920"/>
    </row>
    <row r="1802" spans="1:6">
      <c r="B1802" s="697"/>
      <c r="C1802" s="708"/>
      <c r="D1802" s="709"/>
      <c r="E1802" s="688"/>
      <c r="F1802" s="920"/>
    </row>
    <row r="1803" spans="1:6">
      <c r="B1803" s="702"/>
      <c r="C1803" s="691"/>
      <c r="D1803" s="705"/>
      <c r="E1803" s="688"/>
      <c r="F1803" s="920"/>
    </row>
    <row r="1804" spans="1:6">
      <c r="E1804" s="688"/>
      <c r="F1804" s="920"/>
    </row>
    <row r="1805" spans="1:6" ht="15.75">
      <c r="A1805" s="1267"/>
      <c r="B1805" s="1267"/>
      <c r="E1805" s="688"/>
      <c r="F1805" s="920"/>
    </row>
    <row r="1806" spans="1:6">
      <c r="A1806" s="909"/>
      <c r="B1806" s="700"/>
      <c r="E1806" s="688"/>
      <c r="F1806" s="920"/>
    </row>
    <row r="1807" spans="1:6">
      <c r="B1807" s="694"/>
      <c r="E1807" s="688"/>
      <c r="F1807" s="920"/>
    </row>
    <row r="1808" spans="1:6">
      <c r="B1808" s="700"/>
      <c r="C1808" s="691"/>
      <c r="D1808" s="692"/>
      <c r="E1808" s="688"/>
      <c r="F1808" s="920"/>
    </row>
    <row r="1809" spans="2:6">
      <c r="B1809" s="700"/>
      <c r="C1809" s="691"/>
      <c r="D1809" s="692"/>
      <c r="E1809" s="688"/>
      <c r="F1809" s="920"/>
    </row>
    <row r="1810" spans="2:6">
      <c r="B1810" s="700"/>
      <c r="C1810" s="691"/>
      <c r="D1810" s="692"/>
      <c r="E1810" s="688"/>
      <c r="F1810" s="920"/>
    </row>
    <row r="1811" spans="2:6">
      <c r="B1811" s="700"/>
      <c r="C1811" s="691"/>
      <c r="D1811" s="692"/>
      <c r="E1811" s="688"/>
      <c r="F1811" s="920"/>
    </row>
    <row r="1812" spans="2:6">
      <c r="B1812" s="700"/>
      <c r="C1812" s="691"/>
      <c r="D1812" s="692"/>
      <c r="E1812" s="688"/>
      <c r="F1812" s="920"/>
    </row>
    <row r="1813" spans="2:6">
      <c r="B1813" s="700"/>
      <c r="C1813" s="691"/>
      <c r="D1813" s="692"/>
      <c r="E1813" s="688"/>
      <c r="F1813" s="920"/>
    </row>
    <row r="1814" spans="2:6">
      <c r="B1814" s="700"/>
      <c r="C1814" s="691"/>
      <c r="D1814" s="692"/>
      <c r="E1814" s="688"/>
      <c r="F1814" s="920"/>
    </row>
    <row r="1815" spans="2:6">
      <c r="B1815" s="700"/>
      <c r="C1815" s="691"/>
      <c r="D1815" s="692"/>
      <c r="E1815" s="688"/>
      <c r="F1815" s="920"/>
    </row>
    <row r="1816" spans="2:6">
      <c r="B1816" s="717"/>
      <c r="C1816" s="691"/>
      <c r="D1816" s="692"/>
      <c r="E1816" s="688"/>
      <c r="F1816" s="920"/>
    </row>
    <row r="1817" spans="2:6">
      <c r="B1817" s="700"/>
      <c r="C1817" s="691"/>
      <c r="D1817" s="692"/>
      <c r="E1817" s="688"/>
      <c r="F1817" s="920"/>
    </row>
    <row r="1818" spans="2:6">
      <c r="B1818" s="700"/>
      <c r="C1818" s="691"/>
      <c r="D1818" s="692"/>
      <c r="E1818" s="688"/>
      <c r="F1818" s="920"/>
    </row>
    <row r="1819" spans="2:6">
      <c r="B1819" s="700"/>
      <c r="C1819" s="691"/>
      <c r="D1819" s="692"/>
      <c r="E1819" s="688"/>
      <c r="F1819" s="920"/>
    </row>
    <row r="1820" spans="2:6">
      <c r="B1820" s="700"/>
      <c r="C1820" s="691"/>
      <c r="D1820" s="692"/>
      <c r="E1820" s="688"/>
      <c r="F1820" s="920"/>
    </row>
    <row r="1821" spans="2:6">
      <c r="B1821" s="717"/>
      <c r="C1821" s="691"/>
      <c r="D1821" s="692"/>
      <c r="E1821" s="688"/>
      <c r="F1821" s="920"/>
    </row>
    <row r="1822" spans="2:6">
      <c r="B1822" s="700"/>
      <c r="C1822" s="691"/>
      <c r="D1822" s="692"/>
      <c r="E1822" s="688"/>
      <c r="F1822" s="920"/>
    </row>
    <row r="1823" spans="2:6">
      <c r="B1823" s="700"/>
      <c r="C1823" s="691"/>
      <c r="D1823" s="692"/>
      <c r="E1823" s="688"/>
      <c r="F1823" s="920"/>
    </row>
    <row r="1824" spans="2:6">
      <c r="B1824" s="700"/>
      <c r="C1824" s="691"/>
      <c r="D1824" s="692"/>
      <c r="E1824" s="688"/>
      <c r="F1824" s="920"/>
    </row>
    <row r="1825" spans="1:6">
      <c r="B1825" s="700"/>
      <c r="C1825" s="691"/>
      <c r="D1825" s="692"/>
      <c r="E1825" s="688"/>
      <c r="F1825" s="920"/>
    </row>
    <row r="1826" spans="1:6">
      <c r="B1826" s="700"/>
      <c r="C1826" s="691"/>
      <c r="D1826" s="692"/>
      <c r="E1826" s="688"/>
      <c r="F1826" s="920"/>
    </row>
    <row r="1827" spans="1:6">
      <c r="B1827" s="700"/>
      <c r="C1827" s="691"/>
      <c r="D1827" s="692"/>
      <c r="E1827" s="688"/>
      <c r="F1827" s="920"/>
    </row>
    <row r="1828" spans="1:6">
      <c r="B1828" s="700"/>
      <c r="C1828" s="691"/>
      <c r="D1828" s="692"/>
      <c r="E1828" s="688"/>
      <c r="F1828" s="920"/>
    </row>
    <row r="1829" spans="1:6">
      <c r="B1829" s="700"/>
      <c r="C1829" s="691"/>
      <c r="D1829" s="692"/>
      <c r="E1829" s="688"/>
      <c r="F1829" s="920"/>
    </row>
    <row r="1830" spans="1:6">
      <c r="B1830" s="700"/>
      <c r="C1830" s="691"/>
      <c r="D1830" s="692"/>
      <c r="E1830" s="688"/>
      <c r="F1830" s="920"/>
    </row>
    <row r="1831" spans="1:6">
      <c r="B1831" s="700"/>
      <c r="C1831" s="691"/>
      <c r="D1831" s="692"/>
      <c r="E1831" s="688"/>
      <c r="F1831" s="920"/>
    </row>
    <row r="1832" spans="1:6">
      <c r="B1832" s="697"/>
      <c r="C1832" s="687"/>
      <c r="D1832" s="687"/>
      <c r="E1832" s="688"/>
      <c r="F1832" s="920"/>
    </row>
    <row r="1833" spans="1:6">
      <c r="B1833" s="687"/>
      <c r="C1833" s="691"/>
      <c r="D1833" s="706"/>
      <c r="E1833" s="688"/>
      <c r="F1833" s="920"/>
    </row>
    <row r="1834" spans="1:6">
      <c r="B1834" s="687"/>
      <c r="C1834" s="691"/>
      <c r="D1834" s="706"/>
      <c r="E1834" s="688"/>
      <c r="F1834" s="920"/>
    </row>
    <row r="1835" spans="1:6">
      <c r="A1835" s="909"/>
      <c r="B1835" s="702"/>
      <c r="C1835" s="708"/>
      <c r="D1835" s="709"/>
      <c r="E1835" s="688"/>
      <c r="F1835" s="920"/>
    </row>
    <row r="1836" spans="1:6">
      <c r="A1836" s="915"/>
      <c r="B1836" s="697"/>
      <c r="C1836" s="707"/>
      <c r="D1836" s="707"/>
      <c r="E1836" s="688"/>
      <c r="F1836" s="920"/>
    </row>
    <row r="1837" spans="1:6">
      <c r="A1837" s="915"/>
      <c r="B1837" s="702"/>
      <c r="C1837" s="698"/>
      <c r="D1837" s="706"/>
      <c r="E1837" s="688"/>
      <c r="F1837" s="920"/>
    </row>
    <row r="1838" spans="1:6">
      <c r="E1838" s="688"/>
      <c r="F1838" s="920"/>
    </row>
    <row r="1839" spans="1:6" ht="15.75">
      <c r="A1839" s="1267"/>
      <c r="B1839" s="1267"/>
      <c r="E1839" s="688"/>
      <c r="F1839" s="920"/>
    </row>
    <row r="1840" spans="1:6">
      <c r="A1840" s="909"/>
      <c r="B1840" s="908"/>
      <c r="C1840" s="914"/>
      <c r="D1840" s="913"/>
      <c r="E1840" s="688"/>
      <c r="F1840" s="920"/>
    </row>
    <row r="1841" spans="1:6">
      <c r="A1841" s="912"/>
      <c r="B1841" s="718"/>
      <c r="C1841" s="698"/>
      <c r="D1841" s="910"/>
      <c r="E1841" s="688"/>
      <c r="F1841" s="920"/>
    </row>
    <row r="1842" spans="1:6">
      <c r="A1842" s="912"/>
      <c r="B1842" s="718"/>
      <c r="C1842" s="698"/>
      <c r="D1842" s="910"/>
      <c r="E1842" s="688"/>
      <c r="F1842" s="920"/>
    </row>
    <row r="1843" spans="1:6">
      <c r="A1843" s="912"/>
      <c r="B1843" s="718"/>
      <c r="C1843" s="698"/>
      <c r="D1843" s="910"/>
      <c r="E1843" s="688"/>
      <c r="F1843" s="920"/>
    </row>
    <row r="1844" spans="1:6">
      <c r="A1844" s="912"/>
      <c r="B1844" s="718"/>
      <c r="C1844" s="698"/>
      <c r="D1844" s="910"/>
      <c r="E1844" s="688"/>
      <c r="F1844" s="920"/>
    </row>
    <row r="1845" spans="1:6">
      <c r="A1845" s="912"/>
      <c r="B1845" s="718"/>
      <c r="C1845" s="698"/>
      <c r="D1845" s="910"/>
      <c r="E1845" s="688"/>
      <c r="F1845" s="920"/>
    </row>
    <row r="1846" spans="1:6">
      <c r="A1846" s="912"/>
      <c r="B1846" s="718"/>
      <c r="C1846" s="698"/>
      <c r="D1846" s="910"/>
      <c r="E1846" s="688"/>
      <c r="F1846" s="920"/>
    </row>
    <row r="1847" spans="1:6">
      <c r="A1847" s="912"/>
      <c r="B1847" s="718"/>
      <c r="C1847" s="698"/>
      <c r="D1847" s="910"/>
      <c r="E1847" s="688"/>
      <c r="F1847" s="920"/>
    </row>
    <row r="1848" spans="1:6">
      <c r="A1848" s="912"/>
      <c r="B1848" s="718"/>
      <c r="C1848" s="698"/>
      <c r="D1848" s="910"/>
      <c r="E1848" s="688"/>
      <c r="F1848" s="920"/>
    </row>
    <row r="1849" spans="1:6">
      <c r="A1849" s="912"/>
      <c r="B1849" s="718"/>
      <c r="C1849" s="698"/>
      <c r="D1849" s="910"/>
      <c r="E1849" s="688"/>
      <c r="F1849" s="920"/>
    </row>
    <row r="1850" spans="1:6">
      <c r="E1850" s="688"/>
      <c r="F1850" s="920"/>
    </row>
    <row r="1851" spans="1:6">
      <c r="A1851" s="909"/>
      <c r="B1851" s="908"/>
      <c r="C1851" s="698"/>
      <c r="D1851" s="910"/>
      <c r="E1851" s="688"/>
      <c r="F1851" s="920"/>
    </row>
    <row r="1852" spans="1:6" ht="18.75">
      <c r="B1852" s="719"/>
      <c r="E1852" s="688"/>
      <c r="F1852" s="920"/>
    </row>
    <row r="1853" spans="1:6">
      <c r="A1853" s="909"/>
      <c r="B1853" s="908"/>
      <c r="C1853" s="698"/>
      <c r="D1853" s="910"/>
      <c r="E1853" s="688"/>
      <c r="F1853" s="920"/>
    </row>
    <row r="1854" spans="1:6">
      <c r="A1854" s="909"/>
      <c r="B1854" s="908"/>
      <c r="C1854" s="698"/>
      <c r="D1854" s="910"/>
      <c r="E1854" s="688"/>
      <c r="F1854" s="920"/>
    </row>
    <row r="1855" spans="1:6">
      <c r="A1855" s="909"/>
      <c r="B1855" s="908"/>
      <c r="C1855" s="698"/>
      <c r="D1855" s="910"/>
      <c r="E1855" s="688"/>
      <c r="F1855" s="920"/>
    </row>
    <row r="1856" spans="1:6">
      <c r="A1856" s="909"/>
      <c r="B1856" s="908"/>
      <c r="C1856" s="698"/>
      <c r="D1856" s="910"/>
      <c r="E1856" s="688"/>
      <c r="F1856" s="920"/>
    </row>
    <row r="1857" spans="1:6">
      <c r="A1857" s="909"/>
      <c r="B1857" s="908"/>
      <c r="C1857" s="698"/>
      <c r="D1857" s="910"/>
      <c r="E1857" s="688"/>
      <c r="F1857" s="920"/>
    </row>
    <row r="1858" spans="1:6">
      <c r="B1858" s="908"/>
      <c r="C1858" s="698"/>
      <c r="D1858" s="910"/>
      <c r="E1858" s="688"/>
      <c r="F1858" s="920"/>
    </row>
    <row r="1859" spans="1:6">
      <c r="A1859" s="909"/>
      <c r="B1859" s="908"/>
      <c r="C1859" s="698"/>
      <c r="D1859" s="910"/>
      <c r="E1859" s="688"/>
      <c r="F1859" s="920"/>
    </row>
    <row r="1860" spans="1:6">
      <c r="A1860" s="909"/>
      <c r="B1860" s="908"/>
      <c r="C1860" s="698"/>
      <c r="D1860" s="910"/>
      <c r="E1860" s="688"/>
      <c r="F1860" s="920"/>
    </row>
    <row r="1861" spans="1:6">
      <c r="A1861" s="909"/>
      <c r="B1861" s="908"/>
      <c r="C1861" s="698"/>
      <c r="D1861" s="910"/>
      <c r="E1861" s="688"/>
      <c r="F1861" s="920"/>
    </row>
    <row r="1862" spans="1:6">
      <c r="A1862" s="909"/>
      <c r="B1862" s="908"/>
      <c r="C1862" s="698"/>
      <c r="D1862" s="910"/>
      <c r="E1862" s="688"/>
      <c r="F1862" s="920"/>
    </row>
    <row r="1863" spans="1:6">
      <c r="A1863" s="909"/>
      <c r="B1863" s="908"/>
      <c r="C1863" s="698"/>
      <c r="D1863" s="910"/>
      <c r="E1863" s="688"/>
      <c r="F1863" s="920"/>
    </row>
    <row r="1864" spans="1:6">
      <c r="A1864" s="909"/>
      <c r="B1864" s="908"/>
      <c r="C1864" s="698"/>
      <c r="D1864" s="910"/>
      <c r="E1864" s="688"/>
      <c r="F1864" s="920"/>
    </row>
    <row r="1865" spans="1:6">
      <c r="A1865" s="909"/>
      <c r="B1865" s="908"/>
      <c r="C1865" s="698"/>
      <c r="D1865" s="910"/>
      <c r="E1865" s="688"/>
      <c r="F1865" s="920"/>
    </row>
    <row r="1866" spans="1:6">
      <c r="A1866" s="909"/>
      <c r="B1866" s="908"/>
      <c r="C1866" s="698"/>
      <c r="D1866" s="910"/>
      <c r="E1866" s="688"/>
      <c r="F1866" s="920"/>
    </row>
    <row r="1867" spans="1:6">
      <c r="A1867" s="909"/>
      <c r="B1867" s="908"/>
      <c r="C1867" s="698"/>
      <c r="D1867" s="910"/>
      <c r="E1867" s="688"/>
      <c r="F1867" s="920"/>
    </row>
    <row r="1868" spans="1:6">
      <c r="A1868" s="909"/>
      <c r="B1868" s="908"/>
      <c r="C1868" s="698"/>
      <c r="D1868" s="910"/>
      <c r="E1868" s="688"/>
      <c r="F1868" s="920"/>
    </row>
    <row r="1869" spans="1:6">
      <c r="A1869" s="909"/>
      <c r="B1869" s="908"/>
      <c r="C1869" s="698"/>
      <c r="D1869" s="910"/>
      <c r="E1869" s="688"/>
      <c r="F1869" s="920"/>
    </row>
    <row r="1870" spans="1:6">
      <c r="A1870" s="909"/>
      <c r="B1870" s="908"/>
      <c r="C1870" s="698"/>
      <c r="D1870" s="910"/>
      <c r="E1870" s="688"/>
      <c r="F1870" s="920"/>
    </row>
    <row r="1871" spans="1:6">
      <c r="A1871" s="909"/>
      <c r="B1871" s="908"/>
      <c r="C1871" s="698"/>
      <c r="D1871" s="910"/>
      <c r="E1871" s="688"/>
      <c r="F1871" s="920"/>
    </row>
    <row r="1872" spans="1:6">
      <c r="A1872" s="909"/>
      <c r="B1872" s="908"/>
      <c r="C1872" s="698"/>
      <c r="D1872" s="910"/>
      <c r="E1872" s="688"/>
      <c r="F1872" s="920"/>
    </row>
    <row r="1873" spans="1:7">
      <c r="A1873" s="909"/>
      <c r="B1873" s="908"/>
      <c r="C1873" s="698"/>
      <c r="D1873" s="910"/>
      <c r="E1873" s="688"/>
      <c r="F1873" s="920"/>
    </row>
    <row r="1874" spans="1:7">
      <c r="A1874" s="909"/>
      <c r="B1874" s="911"/>
      <c r="C1874" s="698"/>
      <c r="D1874" s="910"/>
      <c r="E1874" s="688"/>
      <c r="F1874" s="920"/>
    </row>
    <row r="1875" spans="1:7">
      <c r="A1875" s="909"/>
      <c r="B1875" s="911"/>
      <c r="C1875" s="698"/>
      <c r="D1875" s="910"/>
      <c r="E1875" s="688"/>
      <c r="F1875" s="920"/>
    </row>
    <row r="1876" spans="1:7">
      <c r="A1876" s="909"/>
      <c r="B1876" s="911"/>
      <c r="C1876" s="698"/>
      <c r="D1876" s="910"/>
      <c r="E1876" s="688"/>
      <c r="F1876" s="920"/>
    </row>
    <row r="1877" spans="1:7">
      <c r="A1877" s="909"/>
      <c r="B1877" s="911"/>
      <c r="C1877" s="698"/>
      <c r="D1877" s="910"/>
      <c r="E1877" s="688"/>
      <c r="F1877" s="920"/>
    </row>
    <row r="1878" spans="1:7">
      <c r="A1878" s="909"/>
      <c r="B1878" s="911"/>
      <c r="C1878" s="698"/>
      <c r="D1878" s="910"/>
      <c r="E1878" s="688"/>
      <c r="F1878" s="920"/>
    </row>
    <row r="1879" spans="1:7">
      <c r="A1879" s="909"/>
      <c r="B1879" s="908"/>
      <c r="C1879" s="698"/>
      <c r="D1879" s="910"/>
      <c r="E1879" s="688"/>
      <c r="F1879" s="920"/>
    </row>
    <row r="1880" spans="1:7">
      <c r="A1880" s="909"/>
      <c r="B1880" s="908"/>
      <c r="C1880" s="698"/>
      <c r="D1880" s="910"/>
      <c r="E1880" s="688"/>
      <c r="F1880" s="920"/>
    </row>
    <row r="1881" spans="1:7">
      <c r="A1881" s="909"/>
      <c r="B1881" s="908"/>
      <c r="C1881" s="907"/>
      <c r="F1881" s="920"/>
      <c r="G1881" s="721"/>
    </row>
    <row r="1882" spans="1:7" ht="15.75">
      <c r="A1882" s="1267"/>
      <c r="B1882" s="1267"/>
      <c r="C1882" s="1287"/>
      <c r="D1882" s="1287"/>
      <c r="E1882" s="1287"/>
      <c r="F1882" s="1287"/>
    </row>
    <row r="1883" spans="1:7" ht="15.75">
      <c r="A1883" s="1267"/>
      <c r="B1883" s="1267"/>
      <c r="C1883" s="1290"/>
      <c r="D1883" s="1290"/>
      <c r="E1883" s="1290"/>
      <c r="F1883" s="1290"/>
    </row>
    <row r="1884" spans="1:7">
      <c r="A1884" s="905"/>
      <c r="B1884" s="686"/>
    </row>
    <row r="1885" spans="1:7">
      <c r="A1885" s="905"/>
      <c r="B1885" s="701"/>
    </row>
    <row r="1886" spans="1:7">
      <c r="A1886" s="905"/>
      <c r="B1886" s="686"/>
      <c r="C1886" s="698"/>
      <c r="D1886" s="699"/>
      <c r="E1886" s="722"/>
      <c r="F1886" s="920"/>
    </row>
    <row r="1887" spans="1:7">
      <c r="A1887" s="905"/>
      <c r="B1887" s="686"/>
      <c r="C1887" s="698"/>
      <c r="D1887" s="699"/>
      <c r="E1887" s="722"/>
      <c r="F1887" s="920"/>
    </row>
    <row r="1888" spans="1:7">
      <c r="A1888" s="905"/>
      <c r="B1888" s="686"/>
      <c r="F1888" s="920"/>
    </row>
    <row r="1889" spans="1:6">
      <c r="A1889" s="905"/>
      <c r="B1889" s="686"/>
      <c r="C1889" s="698"/>
      <c r="D1889" s="699"/>
      <c r="E1889" s="722"/>
      <c r="F1889" s="920"/>
    </row>
    <row r="1890" spans="1:6">
      <c r="A1890" s="905"/>
      <c r="B1890" s="686"/>
      <c r="E1890" s="722"/>
      <c r="F1890" s="920"/>
    </row>
    <row r="1891" spans="1:6">
      <c r="A1891" s="905"/>
      <c r="B1891" s="686"/>
      <c r="C1891" s="691"/>
      <c r="D1891" s="692"/>
      <c r="E1891" s="722"/>
      <c r="F1891" s="920"/>
    </row>
    <row r="1892" spans="1:6">
      <c r="A1892" s="905"/>
      <c r="B1892" s="693"/>
      <c r="C1892" s="691"/>
      <c r="D1892" s="692"/>
      <c r="E1892" s="722"/>
      <c r="F1892" s="920"/>
    </row>
    <row r="1893" spans="1:6">
      <c r="A1893" s="905"/>
      <c r="B1893" s="694"/>
      <c r="C1893" s="691"/>
      <c r="D1893" s="692"/>
      <c r="E1893" s="722"/>
      <c r="F1893" s="920"/>
    </row>
    <row r="1894" spans="1:6">
      <c r="A1894" s="905"/>
      <c r="B1894" s="686"/>
      <c r="C1894" s="687"/>
      <c r="D1894" s="689"/>
      <c r="E1894" s="722"/>
      <c r="F1894" s="920"/>
    </row>
    <row r="1895" spans="1:6">
      <c r="A1895" s="905"/>
      <c r="B1895" s="686"/>
      <c r="C1895" s="723"/>
      <c r="D1895" s="687"/>
      <c r="E1895" s="722"/>
      <c r="F1895" s="920"/>
    </row>
    <row r="1896" spans="1:6">
      <c r="C1896" s="687"/>
      <c r="D1896" s="687"/>
      <c r="E1896" s="722"/>
      <c r="F1896" s="920"/>
    </row>
    <row r="1897" spans="1:6">
      <c r="A1897" s="905"/>
      <c r="B1897" s="686"/>
      <c r="C1897" s="687"/>
      <c r="D1897" s="687"/>
      <c r="E1897" s="722"/>
      <c r="F1897" s="920"/>
    </row>
    <row r="1898" spans="1:6">
      <c r="A1898" s="905"/>
      <c r="B1898" s="686"/>
      <c r="C1898" s="723"/>
      <c r="D1898" s="687"/>
      <c r="E1898" s="722"/>
      <c r="F1898" s="920"/>
    </row>
    <row r="1899" spans="1:6">
      <c r="A1899" s="905"/>
      <c r="B1899" s="686"/>
      <c r="C1899" s="687"/>
      <c r="D1899" s="687"/>
      <c r="E1899" s="722"/>
      <c r="F1899" s="920"/>
    </row>
    <row r="1900" spans="1:6">
      <c r="A1900" s="905"/>
      <c r="B1900" s="686"/>
      <c r="C1900" s="687"/>
      <c r="D1900" s="687"/>
      <c r="E1900" s="722"/>
      <c r="F1900" s="920"/>
    </row>
    <row r="1901" spans="1:6">
      <c r="A1901" s="905"/>
      <c r="B1901" s="686"/>
      <c r="C1901" s="723"/>
      <c r="D1901" s="687"/>
      <c r="E1901" s="722"/>
      <c r="F1901" s="920"/>
    </row>
    <row r="1902" spans="1:6">
      <c r="A1902" s="905"/>
      <c r="B1902" s="686"/>
      <c r="C1902" s="687"/>
      <c r="D1902" s="687"/>
      <c r="E1902" s="722"/>
      <c r="F1902" s="920"/>
    </row>
    <row r="1903" spans="1:6">
      <c r="A1903" s="905"/>
      <c r="B1903" s="686"/>
      <c r="C1903" s="687"/>
      <c r="D1903" s="687"/>
      <c r="E1903" s="722"/>
      <c r="F1903" s="920"/>
    </row>
    <row r="1904" spans="1:6">
      <c r="A1904" s="905"/>
      <c r="B1904" s="724"/>
      <c r="C1904" s="723"/>
      <c r="D1904" s="687"/>
      <c r="E1904" s="722"/>
      <c r="F1904" s="920"/>
    </row>
    <row r="1905" spans="1:6">
      <c r="A1905" s="905"/>
      <c r="B1905" s="724"/>
      <c r="C1905" s="723"/>
      <c r="D1905" s="687"/>
      <c r="E1905" s="722"/>
      <c r="F1905" s="920"/>
    </row>
    <row r="1906" spans="1:6">
      <c r="A1906" s="905"/>
      <c r="B1906" s="686"/>
      <c r="C1906" s="687"/>
      <c r="D1906" s="687"/>
      <c r="E1906" s="722"/>
      <c r="F1906" s="920"/>
    </row>
    <row r="1907" spans="1:6">
      <c r="A1907" s="905"/>
      <c r="B1907" s="724"/>
      <c r="C1907" s="723"/>
      <c r="D1907" s="687"/>
      <c r="E1907" s="722"/>
      <c r="F1907" s="920"/>
    </row>
    <row r="1908" spans="1:6">
      <c r="A1908" s="905"/>
      <c r="B1908" s="724"/>
      <c r="C1908" s="723"/>
      <c r="D1908" s="687"/>
      <c r="E1908" s="722"/>
      <c r="F1908" s="920"/>
    </row>
    <row r="1909" spans="1:6">
      <c r="A1909" s="905"/>
      <c r="B1909" s="724"/>
      <c r="C1909" s="723"/>
      <c r="D1909" s="687"/>
      <c r="E1909" s="722"/>
      <c r="F1909" s="920"/>
    </row>
    <row r="1910" spans="1:6">
      <c r="A1910" s="905"/>
      <c r="B1910" s="724"/>
      <c r="C1910" s="723"/>
      <c r="D1910" s="687"/>
      <c r="E1910" s="722"/>
      <c r="F1910" s="920"/>
    </row>
    <row r="1911" spans="1:6">
      <c r="A1911" s="905"/>
      <c r="B1911" s="724"/>
      <c r="C1911" s="723"/>
      <c r="D1911" s="687"/>
      <c r="E1911" s="722"/>
      <c r="F1911" s="920"/>
    </row>
    <row r="1912" spans="1:6">
      <c r="A1912" s="905"/>
      <c r="B1912" s="724"/>
      <c r="C1912" s="723"/>
      <c r="D1912" s="687"/>
      <c r="E1912" s="722"/>
      <c r="F1912" s="920"/>
    </row>
    <row r="1913" spans="1:6">
      <c r="A1913" s="905"/>
      <c r="B1913" s="724"/>
      <c r="C1913" s="723"/>
      <c r="D1913" s="687"/>
      <c r="E1913" s="722"/>
      <c r="F1913" s="920"/>
    </row>
    <row r="1914" spans="1:6">
      <c r="A1914" s="905"/>
      <c r="B1914" s="724"/>
      <c r="C1914" s="723"/>
      <c r="D1914" s="687"/>
      <c r="E1914" s="722"/>
      <c r="F1914" s="920"/>
    </row>
    <row r="1915" spans="1:6">
      <c r="A1915" s="905"/>
      <c r="B1915" s="724"/>
      <c r="C1915" s="723"/>
      <c r="D1915" s="687"/>
      <c r="E1915" s="722"/>
      <c r="F1915" s="920"/>
    </row>
    <row r="1916" spans="1:6">
      <c r="A1916" s="905"/>
      <c r="B1916" s="724"/>
      <c r="C1916" s="723"/>
      <c r="D1916" s="687"/>
      <c r="E1916" s="722"/>
      <c r="F1916" s="920"/>
    </row>
    <row r="1917" spans="1:6">
      <c r="A1917" s="905"/>
      <c r="B1917" s="724"/>
      <c r="C1917" s="723"/>
      <c r="D1917" s="687"/>
      <c r="E1917" s="722"/>
      <c r="F1917" s="920"/>
    </row>
    <row r="1918" spans="1:6">
      <c r="A1918" s="905"/>
      <c r="B1918" s="724"/>
      <c r="C1918" s="723"/>
      <c r="D1918" s="687"/>
      <c r="E1918" s="722"/>
      <c r="F1918" s="920"/>
    </row>
    <row r="1919" spans="1:6">
      <c r="A1919" s="905"/>
      <c r="B1919" s="686"/>
      <c r="C1919" s="687"/>
      <c r="D1919" s="687"/>
      <c r="E1919" s="722"/>
      <c r="F1919" s="920"/>
    </row>
    <row r="1920" spans="1:6">
      <c r="A1920" s="905"/>
      <c r="B1920" s="724"/>
      <c r="C1920" s="723"/>
      <c r="D1920" s="687"/>
      <c r="E1920" s="722"/>
      <c r="F1920" s="920"/>
    </row>
    <row r="1921" spans="1:6">
      <c r="A1921" s="905"/>
      <c r="B1921" s="724"/>
      <c r="C1921" s="723"/>
      <c r="D1921" s="687"/>
      <c r="E1921" s="722"/>
      <c r="F1921" s="920"/>
    </row>
    <row r="1922" spans="1:6">
      <c r="A1922" s="905"/>
      <c r="B1922" s="724"/>
      <c r="C1922" s="723"/>
      <c r="D1922" s="687"/>
      <c r="E1922" s="722"/>
      <c r="F1922" s="920"/>
    </row>
    <row r="1923" spans="1:6">
      <c r="A1923" s="905"/>
      <c r="B1923" s="686"/>
      <c r="C1923" s="687"/>
      <c r="D1923" s="687"/>
      <c r="E1923" s="722"/>
      <c r="F1923" s="920"/>
    </row>
    <row r="1924" spans="1:6">
      <c r="A1924" s="905"/>
      <c r="B1924" s="686"/>
      <c r="C1924" s="687"/>
      <c r="D1924" s="687"/>
      <c r="E1924" s="722"/>
      <c r="F1924" s="920"/>
    </row>
    <row r="1925" spans="1:6">
      <c r="A1925" s="905"/>
      <c r="B1925" s="724"/>
      <c r="C1925" s="723"/>
      <c r="D1925" s="687"/>
      <c r="E1925" s="722"/>
      <c r="F1925" s="920"/>
    </row>
    <row r="1926" spans="1:6">
      <c r="A1926" s="905"/>
      <c r="B1926" s="724"/>
      <c r="C1926" s="723"/>
      <c r="D1926" s="687"/>
      <c r="E1926" s="722"/>
      <c r="F1926" s="920"/>
    </row>
    <row r="1927" spans="1:6">
      <c r="A1927" s="905"/>
      <c r="B1927" s="724"/>
      <c r="C1927" s="723"/>
      <c r="D1927" s="687"/>
      <c r="E1927" s="722"/>
      <c r="F1927" s="920"/>
    </row>
    <row r="1928" spans="1:6">
      <c r="A1928" s="905"/>
      <c r="B1928" s="686"/>
      <c r="C1928" s="687"/>
      <c r="D1928" s="687"/>
      <c r="E1928" s="722"/>
      <c r="F1928" s="920"/>
    </row>
    <row r="1929" spans="1:6">
      <c r="A1929" s="905"/>
      <c r="B1929" s="686"/>
      <c r="C1929" s="687"/>
      <c r="D1929" s="687"/>
      <c r="E1929" s="722"/>
      <c r="F1929" s="920"/>
    </row>
    <row r="1930" spans="1:6">
      <c r="A1930" s="905"/>
      <c r="B1930" s="724"/>
      <c r="C1930" s="723"/>
      <c r="D1930" s="687"/>
      <c r="E1930" s="722"/>
      <c r="F1930" s="920"/>
    </row>
    <row r="1931" spans="1:6">
      <c r="A1931" s="905"/>
      <c r="B1931" s="686"/>
      <c r="C1931" s="687"/>
      <c r="D1931" s="687"/>
      <c r="E1931" s="722"/>
      <c r="F1931" s="920"/>
    </row>
    <row r="1932" spans="1:6">
      <c r="A1932" s="905"/>
      <c r="B1932" s="686"/>
      <c r="C1932" s="687"/>
      <c r="D1932" s="687"/>
      <c r="E1932" s="722"/>
      <c r="F1932" s="920"/>
    </row>
    <row r="1933" spans="1:6">
      <c r="A1933" s="905"/>
      <c r="B1933" s="724"/>
      <c r="C1933" s="723"/>
      <c r="D1933" s="687"/>
      <c r="E1933" s="722"/>
      <c r="F1933" s="920"/>
    </row>
    <row r="1934" spans="1:6">
      <c r="A1934" s="905"/>
      <c r="B1934" s="724"/>
      <c r="C1934" s="723"/>
      <c r="D1934" s="687"/>
      <c r="E1934" s="722"/>
      <c r="F1934" s="920"/>
    </row>
    <row r="1935" spans="1:6">
      <c r="A1935" s="905"/>
      <c r="B1935" s="724"/>
      <c r="C1935" s="723"/>
      <c r="D1935" s="687"/>
      <c r="E1935" s="722"/>
      <c r="F1935" s="920"/>
    </row>
    <row r="1936" spans="1:6">
      <c r="A1936" s="905"/>
      <c r="B1936" s="693"/>
      <c r="C1936" s="687"/>
      <c r="D1936" s="687"/>
      <c r="E1936" s="722"/>
      <c r="F1936" s="920"/>
    </row>
    <row r="1937" spans="1:6">
      <c r="B1937" s="725"/>
      <c r="C1937" s="723"/>
      <c r="D1937" s="687"/>
      <c r="E1937" s="722"/>
      <c r="F1937" s="920"/>
    </row>
    <row r="1938" spans="1:6">
      <c r="A1938" s="905"/>
      <c r="B1938" s="724"/>
      <c r="C1938" s="723"/>
      <c r="D1938" s="687"/>
      <c r="E1938" s="722"/>
      <c r="F1938" s="920"/>
    </row>
    <row r="1939" spans="1:6">
      <c r="A1939" s="905"/>
      <c r="B1939" s="724"/>
      <c r="C1939" s="723"/>
      <c r="D1939" s="687"/>
      <c r="E1939" s="722"/>
      <c r="F1939" s="920"/>
    </row>
    <row r="1940" spans="1:6">
      <c r="A1940" s="905"/>
      <c r="B1940" s="724"/>
      <c r="C1940" s="723"/>
      <c r="D1940" s="687"/>
      <c r="E1940" s="722"/>
      <c r="F1940" s="920"/>
    </row>
    <row r="1941" spans="1:6">
      <c r="A1941" s="905"/>
      <c r="B1941" s="724"/>
      <c r="C1941" s="723"/>
      <c r="D1941" s="687"/>
      <c r="E1941" s="722"/>
      <c r="F1941" s="920"/>
    </row>
    <row r="1942" spans="1:6">
      <c r="A1942" s="905"/>
      <c r="B1942" s="724"/>
      <c r="C1942" s="723"/>
      <c r="D1942" s="687"/>
      <c r="E1942" s="722"/>
      <c r="F1942" s="920"/>
    </row>
    <row r="1943" spans="1:6">
      <c r="A1943" s="905"/>
      <c r="B1943" s="724"/>
      <c r="C1943" s="723"/>
      <c r="D1943" s="687"/>
      <c r="E1943" s="722"/>
      <c r="F1943" s="920"/>
    </row>
    <row r="1944" spans="1:6">
      <c r="A1944" s="905"/>
      <c r="B1944" s="724"/>
      <c r="C1944" s="723"/>
      <c r="D1944" s="687"/>
      <c r="E1944" s="722"/>
      <c r="F1944" s="920"/>
    </row>
    <row r="1945" spans="1:6">
      <c r="A1945" s="905"/>
      <c r="B1945" s="724"/>
      <c r="C1945" s="723"/>
      <c r="D1945" s="687"/>
      <c r="E1945" s="722"/>
      <c r="F1945" s="920"/>
    </row>
    <row r="1946" spans="1:6">
      <c r="A1946" s="905"/>
      <c r="B1946" s="724"/>
      <c r="C1946" s="723"/>
      <c r="D1946" s="687"/>
      <c r="E1946" s="722"/>
      <c r="F1946" s="920"/>
    </row>
    <row r="1947" spans="1:6">
      <c r="A1947" s="905"/>
      <c r="B1947" s="724"/>
      <c r="C1947" s="723"/>
      <c r="D1947" s="687"/>
      <c r="E1947" s="722"/>
      <c r="F1947" s="920"/>
    </row>
    <row r="1948" spans="1:6">
      <c r="A1948" s="905"/>
      <c r="B1948" s="724"/>
      <c r="C1948" s="723"/>
      <c r="D1948" s="687"/>
      <c r="E1948" s="722"/>
      <c r="F1948" s="920"/>
    </row>
    <row r="1949" spans="1:6">
      <c r="A1949" s="905"/>
      <c r="B1949" s="724"/>
      <c r="C1949" s="723"/>
      <c r="D1949" s="687"/>
      <c r="E1949" s="722"/>
      <c r="F1949" s="920"/>
    </row>
    <row r="1950" spans="1:6">
      <c r="A1950" s="905"/>
      <c r="B1950" s="725"/>
      <c r="C1950" s="698"/>
      <c r="D1950" s="703"/>
      <c r="E1950" s="722"/>
      <c r="F1950" s="920"/>
    </row>
    <row r="1951" spans="1:6">
      <c r="A1951" s="905"/>
      <c r="B1951" s="686"/>
      <c r="C1951" s="698"/>
      <c r="D1951" s="703"/>
      <c r="E1951" s="722"/>
      <c r="F1951" s="920"/>
    </row>
    <row r="1952" spans="1:6">
      <c r="A1952" s="906"/>
      <c r="B1952" s="725"/>
      <c r="C1952" s="698"/>
      <c r="D1952" s="703"/>
      <c r="E1952" s="722"/>
      <c r="F1952" s="920"/>
    </row>
    <row r="1953" spans="1:6">
      <c r="A1953" s="906"/>
      <c r="B1953" s="725"/>
      <c r="C1953" s="698"/>
      <c r="D1953" s="703"/>
      <c r="E1953" s="722"/>
      <c r="F1953" s="920"/>
    </row>
    <row r="1954" spans="1:6">
      <c r="A1954" s="905"/>
      <c r="B1954" s="702"/>
      <c r="C1954" s="698"/>
      <c r="D1954" s="703"/>
      <c r="E1954" s="722"/>
      <c r="F1954" s="920"/>
    </row>
    <row r="1955" spans="1:6">
      <c r="B1955" s="702"/>
      <c r="C1955" s="698"/>
      <c r="D1955" s="703"/>
      <c r="E1955" s="722"/>
      <c r="F1955" s="920"/>
    </row>
    <row r="1956" spans="1:6">
      <c r="B1956" s="702"/>
      <c r="C1956" s="698"/>
      <c r="D1956" s="703"/>
      <c r="E1956" s="722"/>
      <c r="F1956" s="920"/>
    </row>
    <row r="1957" spans="1:6">
      <c r="A1957" s="905"/>
      <c r="B1957" s="686"/>
      <c r="C1957" s="691"/>
      <c r="D1957" s="692"/>
      <c r="E1957" s="722"/>
      <c r="F1957" s="920"/>
    </row>
    <row r="1958" spans="1:6">
      <c r="A1958" s="906"/>
      <c r="B1958" s="702"/>
      <c r="C1958" s="698"/>
      <c r="D1958" s="703"/>
      <c r="E1958" s="722"/>
      <c r="F1958" s="920"/>
    </row>
    <row r="1959" spans="1:6">
      <c r="A1959" s="906"/>
      <c r="B1959" s="704"/>
      <c r="C1959" s="698"/>
      <c r="D1959" s="703"/>
      <c r="E1959" s="722"/>
      <c r="F1959" s="920"/>
    </row>
    <row r="1960" spans="1:6">
      <c r="A1960" s="905"/>
      <c r="B1960" s="686"/>
      <c r="C1960" s="691"/>
      <c r="D1960" s="692"/>
      <c r="E1960" s="722"/>
      <c r="F1960" s="920"/>
    </row>
    <row r="1961" spans="1:6">
      <c r="A1961" s="906"/>
      <c r="B1961" s="702"/>
      <c r="C1961" s="698"/>
      <c r="D1961" s="703"/>
      <c r="E1961" s="722"/>
      <c r="F1961" s="920"/>
    </row>
    <row r="1962" spans="1:6">
      <c r="A1962" s="906"/>
      <c r="B1962" s="697"/>
      <c r="C1962" s="698"/>
      <c r="D1962" s="703"/>
      <c r="E1962" s="722"/>
      <c r="F1962" s="920"/>
    </row>
    <row r="1963" spans="1:6">
      <c r="A1963" s="905"/>
      <c r="B1963" s="686"/>
      <c r="C1963" s="691"/>
      <c r="D1963" s="692"/>
      <c r="E1963" s="722"/>
      <c r="F1963" s="920"/>
    </row>
    <row r="1964" spans="1:6">
      <c r="C1964" s="698"/>
      <c r="D1964" s="703"/>
      <c r="E1964" s="722"/>
      <c r="F1964" s="920"/>
    </row>
    <row r="1965" spans="1:6">
      <c r="A1965" s="905"/>
      <c r="B1965" s="702"/>
      <c r="C1965" s="698"/>
      <c r="D1965" s="703"/>
      <c r="E1965" s="722"/>
      <c r="F1965" s="920"/>
    </row>
    <row r="1966" spans="1:6">
      <c r="A1966" s="905"/>
      <c r="B1966" s="686"/>
      <c r="C1966" s="686"/>
      <c r="D1966" s="686"/>
      <c r="E1966" s="722"/>
      <c r="F1966" s="920"/>
    </row>
    <row r="1967" spans="1:6">
      <c r="B1967" s="686"/>
      <c r="C1967" s="724"/>
      <c r="D1967" s="703"/>
      <c r="E1967" s="722"/>
      <c r="F1967" s="920"/>
    </row>
    <row r="1968" spans="1:6">
      <c r="B1968" s="702"/>
      <c r="C1968" s="698"/>
      <c r="D1968" s="703"/>
      <c r="E1968" s="722"/>
      <c r="F1968" s="920"/>
    </row>
    <row r="1969" spans="1:7">
      <c r="A1969" s="905"/>
      <c r="B1969" s="702"/>
      <c r="E1969" s="722"/>
      <c r="F1969" s="920"/>
    </row>
    <row r="1970" spans="1:7">
      <c r="B1970" s="702"/>
      <c r="C1970" s="698"/>
      <c r="D1970" s="703"/>
      <c r="E1970" s="722"/>
      <c r="F1970" s="920"/>
    </row>
    <row r="1971" spans="1:7">
      <c r="B1971" s="702"/>
      <c r="C1971" s="698"/>
      <c r="D1971" s="703"/>
      <c r="E1971" s="722"/>
      <c r="F1971" s="920"/>
    </row>
    <row r="1972" spans="1:7">
      <c r="A1972" s="905"/>
      <c r="B1972" s="702"/>
      <c r="C1972" s="698"/>
      <c r="D1972" s="703"/>
      <c r="E1972" s="722"/>
      <c r="F1972" s="920"/>
    </row>
    <row r="1973" spans="1:7">
      <c r="B1973" s="702"/>
      <c r="C1973" s="698"/>
      <c r="D1973" s="703"/>
      <c r="E1973" s="722"/>
      <c r="F1973" s="920"/>
    </row>
    <row r="1974" spans="1:7">
      <c r="B1974" s="702"/>
      <c r="C1974" s="698"/>
      <c r="D1974" s="703"/>
      <c r="E1974" s="722"/>
      <c r="F1974" s="920"/>
    </row>
    <row r="1975" spans="1:7">
      <c r="A1975" s="905"/>
      <c r="B1975" s="702"/>
      <c r="C1975" s="698"/>
      <c r="D1975" s="703"/>
      <c r="E1975" s="722"/>
      <c r="F1975" s="920"/>
    </row>
    <row r="1976" spans="1:7">
      <c r="B1976" s="704"/>
      <c r="C1976" s="698"/>
      <c r="D1976" s="703"/>
      <c r="E1976" s="722"/>
      <c r="F1976" s="920"/>
    </row>
    <row r="1977" spans="1:7">
      <c r="B1977" s="702"/>
      <c r="C1977" s="698"/>
      <c r="D1977" s="703"/>
      <c r="E1977" s="722"/>
      <c r="F1977" s="920"/>
    </row>
    <row r="1978" spans="1:7">
      <c r="A1978" s="905"/>
      <c r="B1978" s="702"/>
      <c r="C1978" s="698"/>
      <c r="D1978" s="703"/>
      <c r="E1978" s="722"/>
      <c r="F1978" s="920"/>
    </row>
    <row r="1979" spans="1:7">
      <c r="B1979" s="697"/>
      <c r="C1979" s="698"/>
      <c r="D1979" s="699"/>
      <c r="E1979" s="722"/>
      <c r="F1979" s="920"/>
    </row>
    <row r="1980" spans="1:7">
      <c r="B1980" s="697"/>
      <c r="E1980" s="722"/>
      <c r="F1980" s="920"/>
    </row>
    <row r="1981" spans="1:7">
      <c r="A1981" s="905"/>
      <c r="B1981" s="702"/>
      <c r="E1981" s="722"/>
      <c r="F1981" s="920"/>
    </row>
    <row r="1982" spans="1:7">
      <c r="B1982" s="702"/>
      <c r="C1982" s="711"/>
      <c r="D1982" s="726"/>
      <c r="E1982" s="722"/>
      <c r="F1982" s="920"/>
    </row>
    <row r="1983" spans="1:7">
      <c r="B1983" s="702"/>
      <c r="E1983" s="722"/>
      <c r="F1983" s="920"/>
      <c r="G1983" s="690"/>
    </row>
    <row r="1984" spans="1:7">
      <c r="A1984" s="829"/>
      <c r="E1984" s="722"/>
      <c r="F1984" s="920"/>
    </row>
    <row r="1985" spans="1:6">
      <c r="E1985" s="722"/>
      <c r="F1985" s="920"/>
    </row>
    <row r="1986" spans="1:6" s="824" customFormat="1" ht="75" customHeight="1">
      <c r="A1986" s="809"/>
      <c r="B1986" s="828"/>
      <c r="C1986" s="727"/>
      <c r="D1986" s="727"/>
      <c r="E1986" s="722"/>
      <c r="F1986" s="920"/>
    </row>
    <row r="1987" spans="1:6" s="824" customFormat="1">
      <c r="A1987" s="809"/>
      <c r="B1987" s="828"/>
      <c r="C1987" s="727"/>
      <c r="D1987" s="727"/>
      <c r="E1987" s="722"/>
      <c r="F1987" s="920"/>
    </row>
    <row r="1988" spans="1:6" s="824" customFormat="1" ht="111.75" customHeight="1">
      <c r="A1988" s="809"/>
      <c r="B1988" s="828"/>
      <c r="C1988" s="727"/>
      <c r="D1988" s="727"/>
      <c r="E1988" s="722"/>
      <c r="F1988" s="920"/>
    </row>
    <row r="1989" spans="1:6" s="824" customFormat="1">
      <c r="A1989" s="809"/>
      <c r="B1989" s="828"/>
      <c r="C1989" s="727"/>
      <c r="D1989" s="727"/>
      <c r="E1989" s="722"/>
      <c r="F1989" s="920"/>
    </row>
    <row r="1990" spans="1:6" s="824" customFormat="1">
      <c r="A1990" s="809"/>
      <c r="B1990" s="828"/>
      <c r="C1990" s="727"/>
      <c r="D1990" s="727"/>
      <c r="E1990" s="722"/>
      <c r="F1990" s="920"/>
    </row>
    <row r="1991" spans="1:6" s="824" customFormat="1">
      <c r="A1991" s="809"/>
      <c r="B1991" s="828"/>
      <c r="C1991" s="727"/>
      <c r="D1991" s="727"/>
      <c r="E1991" s="722"/>
      <c r="F1991" s="920"/>
    </row>
    <row r="1992" spans="1:6" s="824" customFormat="1">
      <c r="A1992" s="809"/>
      <c r="B1992" s="828"/>
      <c r="C1992" s="727"/>
      <c r="D1992" s="727"/>
      <c r="E1992" s="722"/>
      <c r="F1992" s="920"/>
    </row>
    <row r="1993" spans="1:6" s="729" customFormat="1" ht="12.75">
      <c r="A1993" s="804"/>
      <c r="B1993" s="827"/>
      <c r="C1993" s="727"/>
      <c r="D1993" s="728"/>
      <c r="E1993" s="722"/>
      <c r="F1993" s="920"/>
    </row>
    <row r="1994" spans="1:6" s="729" customFormat="1" ht="16.899999999999999" customHeight="1">
      <c r="A1994" s="804"/>
      <c r="B1994" s="827"/>
      <c r="C1994" s="727"/>
      <c r="D1994" s="728"/>
      <c r="E1994" s="722"/>
      <c r="F1994" s="920"/>
    </row>
    <row r="1995" spans="1:6" s="729" customFormat="1" ht="27" customHeight="1">
      <c r="A1995" s="804"/>
      <c r="B1995" s="827"/>
      <c r="C1995" s="727"/>
      <c r="D1995" s="728"/>
      <c r="E1995" s="722"/>
      <c r="F1995" s="920"/>
    </row>
    <row r="1996" spans="1:6" s="730" customFormat="1" ht="30.75" customHeight="1">
      <c r="A1996" s="804"/>
      <c r="B1996" s="904"/>
      <c r="C1996" s="727"/>
      <c r="D1996" s="728"/>
      <c r="E1996" s="722"/>
      <c r="F1996" s="920"/>
    </row>
    <row r="1997" spans="1:6" s="729" customFormat="1" ht="36.75" customHeight="1">
      <c r="A1997" s="804"/>
      <c r="B1997" s="826"/>
      <c r="C1997" s="727"/>
      <c r="D1997" s="730"/>
      <c r="E1997" s="722"/>
      <c r="F1997" s="920"/>
    </row>
    <row r="1998" spans="1:6" s="729" customFormat="1" ht="12.75">
      <c r="A1998" s="804"/>
      <c r="B1998" s="826"/>
      <c r="C1998" s="727"/>
      <c r="D1998" s="730"/>
      <c r="E1998" s="722"/>
      <c r="F1998" s="920"/>
    </row>
    <row r="1999" spans="1:6" s="729" customFormat="1" ht="12.75">
      <c r="A1999" s="804"/>
      <c r="B1999" s="826"/>
      <c r="C1999" s="727"/>
      <c r="D1999" s="730"/>
      <c r="E1999" s="722"/>
      <c r="F1999" s="920"/>
    </row>
    <row r="2000" spans="1:6" s="729" customFormat="1" ht="12.75">
      <c r="A2000" s="804"/>
      <c r="B2000" s="826"/>
      <c r="C2000" s="727"/>
      <c r="D2000" s="730"/>
      <c r="E2000" s="722"/>
      <c r="F2000" s="920"/>
    </row>
    <row r="2001" spans="1:6" s="732" customFormat="1" ht="12.75">
      <c r="A2001" s="804"/>
      <c r="B2001" s="826"/>
      <c r="C2001" s="727"/>
      <c r="D2001" s="731"/>
      <c r="E2001" s="722"/>
      <c r="F2001" s="920"/>
    </row>
    <row r="2002" spans="1:6" s="729" customFormat="1" ht="12.75">
      <c r="A2002" s="804"/>
      <c r="B2002" s="826"/>
      <c r="C2002" s="727"/>
      <c r="D2002" s="728"/>
      <c r="E2002" s="722"/>
      <c r="F2002" s="920"/>
    </row>
    <row r="2003" spans="1:6" s="729" customFormat="1" ht="24" customHeight="1">
      <c r="A2003" s="804"/>
      <c r="B2003" s="826"/>
      <c r="C2003" s="727"/>
      <c r="D2003" s="728"/>
      <c r="E2003" s="722"/>
      <c r="F2003" s="920"/>
    </row>
    <row r="2004" spans="1:6" s="824" customFormat="1" ht="13.15" customHeight="1">
      <c r="A2004" s="809"/>
      <c r="B2004" s="825"/>
      <c r="C2004" s="727"/>
      <c r="D2004" s="727"/>
      <c r="E2004" s="722"/>
      <c r="F2004" s="920"/>
    </row>
    <row r="2005" spans="1:6" s="824" customFormat="1" ht="15.75" customHeight="1">
      <c r="A2005" s="809"/>
      <c r="B2005" s="825"/>
      <c r="C2005" s="727"/>
      <c r="D2005" s="727"/>
      <c r="E2005" s="722"/>
      <c r="F2005" s="920"/>
    </row>
    <row r="2006" spans="1:6" s="824" customFormat="1" ht="19.5" customHeight="1">
      <c r="A2006" s="809"/>
      <c r="B2006" s="825"/>
      <c r="C2006" s="727"/>
      <c r="D2006" s="727"/>
      <c r="E2006" s="722"/>
      <c r="F2006" s="920"/>
    </row>
    <row r="2007" spans="1:6" s="824" customFormat="1" ht="13.15" customHeight="1">
      <c r="A2007" s="809"/>
      <c r="B2007" s="825"/>
      <c r="C2007" s="727"/>
      <c r="D2007" s="727"/>
      <c r="E2007" s="722"/>
      <c r="F2007" s="920"/>
    </row>
    <row r="2008" spans="1:6" s="824" customFormat="1" ht="13.15" customHeight="1">
      <c r="A2008" s="809"/>
      <c r="B2008" s="903"/>
      <c r="C2008" s="727"/>
      <c r="D2008" s="727"/>
      <c r="E2008" s="722"/>
      <c r="F2008" s="920"/>
    </row>
    <row r="2009" spans="1:6" s="824" customFormat="1" ht="18.75" customHeight="1">
      <c r="A2009" s="809"/>
      <c r="B2009" s="825"/>
      <c r="C2009" s="727"/>
      <c r="D2009" s="727"/>
      <c r="E2009" s="722"/>
      <c r="F2009" s="920"/>
    </row>
    <row r="2010" spans="1:6" s="824" customFormat="1" ht="13.15" customHeight="1">
      <c r="A2010" s="809"/>
      <c r="B2010" s="825"/>
      <c r="C2010" s="727"/>
      <c r="D2010" s="727"/>
      <c r="E2010" s="722"/>
      <c r="F2010" s="920"/>
    </row>
    <row r="2011" spans="1:6" s="824" customFormat="1" ht="13.15" customHeight="1">
      <c r="A2011" s="809"/>
      <c r="B2011" s="825"/>
      <c r="C2011" s="727"/>
      <c r="D2011" s="727"/>
      <c r="E2011" s="722"/>
      <c r="F2011" s="920"/>
    </row>
    <row r="2012" spans="1:6" s="824" customFormat="1" ht="0.75" customHeight="1">
      <c r="A2012" s="809"/>
      <c r="B2012" s="825"/>
      <c r="C2012" s="727"/>
      <c r="D2012" s="727"/>
      <c r="E2012" s="722"/>
      <c r="F2012" s="920"/>
    </row>
    <row r="2013" spans="1:6" s="730" customFormat="1" ht="12.75" hidden="1">
      <c r="A2013" s="809"/>
      <c r="B2013" s="814"/>
      <c r="C2013" s="823"/>
      <c r="D2013" s="823"/>
      <c r="E2013" s="722"/>
      <c r="F2013" s="920"/>
    </row>
    <row r="2014" spans="1:6" s="730" customFormat="1" ht="12.75" hidden="1">
      <c r="A2014" s="809"/>
      <c r="B2014" s="815"/>
      <c r="C2014" s="823"/>
      <c r="D2014" s="823"/>
      <c r="E2014" s="722"/>
      <c r="F2014" s="920"/>
    </row>
    <row r="2015" spans="1:6" s="730" customFormat="1" ht="12.75" hidden="1">
      <c r="A2015" s="809"/>
      <c r="B2015" s="815"/>
      <c r="C2015" s="823"/>
      <c r="D2015" s="823"/>
      <c r="E2015" s="722"/>
      <c r="F2015" s="920"/>
    </row>
    <row r="2016" spans="1:6" s="730" customFormat="1" ht="12.75" hidden="1">
      <c r="A2016" s="809"/>
      <c r="B2016" s="815"/>
      <c r="C2016" s="823"/>
      <c r="D2016" s="823"/>
      <c r="E2016" s="722"/>
      <c r="F2016" s="920"/>
    </row>
    <row r="2017" spans="1:6" s="730" customFormat="1" ht="12.75">
      <c r="A2017" s="809"/>
      <c r="B2017" s="814"/>
      <c r="C2017" s="727"/>
      <c r="D2017" s="727"/>
      <c r="E2017" s="722"/>
      <c r="F2017" s="920"/>
    </row>
    <row r="2018" spans="1:6" s="730" customFormat="1" ht="12.75">
      <c r="A2018" s="809"/>
      <c r="B2018" s="814"/>
      <c r="C2018" s="727"/>
      <c r="D2018" s="727"/>
      <c r="E2018" s="722"/>
      <c r="F2018" s="920"/>
    </row>
    <row r="2019" spans="1:6" s="730" customFormat="1" ht="12.75">
      <c r="A2019" s="809"/>
      <c r="B2019" s="733"/>
      <c r="C2019" s="727"/>
      <c r="D2019" s="727"/>
      <c r="E2019" s="722"/>
      <c r="F2019" s="920"/>
    </row>
    <row r="2020" spans="1:6" s="730" customFormat="1" ht="12" customHeight="1">
      <c r="A2020" s="809"/>
      <c r="B2020" s="733"/>
      <c r="C2020" s="727"/>
      <c r="D2020" s="727"/>
      <c r="E2020" s="722"/>
      <c r="F2020" s="920"/>
    </row>
    <row r="2021" spans="1:6" s="730" customFormat="1" ht="12.75" hidden="1">
      <c r="A2021" s="809"/>
      <c r="B2021" s="734"/>
      <c r="C2021" s="727"/>
      <c r="D2021" s="727"/>
      <c r="E2021" s="722"/>
      <c r="F2021" s="920"/>
    </row>
    <row r="2022" spans="1:6" s="730" customFormat="1" ht="12.75">
      <c r="A2022" s="809"/>
      <c r="B2022" s="734"/>
      <c r="C2022" s="727"/>
      <c r="D2022" s="727"/>
      <c r="E2022" s="722"/>
      <c r="F2022" s="920"/>
    </row>
    <row r="2023" spans="1:6" s="730" customFormat="1" ht="12.75" hidden="1">
      <c r="A2023" s="809"/>
      <c r="B2023" s="734"/>
      <c r="C2023" s="727"/>
      <c r="D2023" s="727"/>
      <c r="E2023" s="722"/>
      <c r="F2023" s="920"/>
    </row>
    <row r="2024" spans="1:6" s="730" customFormat="1" ht="12.75" hidden="1">
      <c r="A2024" s="809"/>
      <c r="B2024" s="735"/>
      <c r="C2024" s="727"/>
      <c r="D2024" s="727"/>
      <c r="E2024" s="722"/>
      <c r="F2024" s="920"/>
    </row>
    <row r="2025" spans="1:6" s="730" customFormat="1" ht="12.75">
      <c r="A2025" s="809"/>
      <c r="B2025" s="735"/>
      <c r="C2025" s="727"/>
      <c r="D2025" s="727"/>
      <c r="E2025" s="722"/>
      <c r="F2025" s="920"/>
    </row>
    <row r="2026" spans="1:6" s="730" customFormat="1" ht="12.75">
      <c r="A2026" s="809"/>
      <c r="B2026" s="735"/>
      <c r="C2026" s="727"/>
      <c r="D2026" s="727"/>
      <c r="E2026" s="722"/>
      <c r="F2026" s="920"/>
    </row>
    <row r="2027" spans="1:6" s="730" customFormat="1" ht="12.75">
      <c r="A2027" s="809"/>
      <c r="B2027" s="735"/>
      <c r="C2027" s="727"/>
      <c r="D2027" s="727"/>
      <c r="E2027" s="722"/>
      <c r="F2027" s="920"/>
    </row>
    <row r="2028" spans="1:6" s="730" customFormat="1" ht="12.75">
      <c r="A2028" s="809"/>
      <c r="B2028" s="735"/>
      <c r="C2028" s="727"/>
      <c r="D2028" s="727"/>
      <c r="E2028" s="722"/>
      <c r="F2028" s="920"/>
    </row>
    <row r="2029" spans="1:6" s="730" customFormat="1" ht="12.75">
      <c r="A2029" s="809"/>
      <c r="B2029" s="735"/>
      <c r="C2029" s="727"/>
      <c r="D2029" s="727"/>
      <c r="E2029" s="722"/>
      <c r="F2029" s="920"/>
    </row>
    <row r="2030" spans="1:6" s="730" customFormat="1" ht="12.75">
      <c r="A2030" s="809"/>
      <c r="B2030" s="805"/>
      <c r="C2030" s="823"/>
      <c r="D2030" s="823"/>
      <c r="E2030" s="722"/>
      <c r="F2030" s="920"/>
    </row>
    <row r="2031" spans="1:6" s="732" customFormat="1" ht="12.75">
      <c r="A2031" s="804"/>
      <c r="B2031" s="736"/>
      <c r="C2031" s="727"/>
      <c r="D2031" s="728"/>
      <c r="E2031" s="722"/>
      <c r="F2031" s="920"/>
    </row>
    <row r="2032" spans="1:6" s="732" customFormat="1" ht="12.75">
      <c r="A2032" s="804"/>
      <c r="B2032" s="736"/>
      <c r="C2032" s="822"/>
      <c r="D2032" s="821"/>
      <c r="E2032" s="722"/>
      <c r="F2032" s="920"/>
    </row>
    <row r="2033" spans="1:6" s="732" customFormat="1" ht="11.25" customHeight="1">
      <c r="A2033" s="804"/>
      <c r="B2033" s="736"/>
      <c r="C2033" s="727"/>
      <c r="D2033" s="731"/>
      <c r="E2033" s="722"/>
      <c r="F2033" s="920"/>
    </row>
    <row r="2034" spans="1:6" s="732" customFormat="1" ht="12.75" hidden="1">
      <c r="A2034" s="804"/>
      <c r="B2034" s="820"/>
      <c r="C2034" s="727"/>
      <c r="D2034" s="728"/>
      <c r="E2034" s="722"/>
      <c r="F2034" s="920"/>
    </row>
    <row r="2035" spans="1:6" s="732" customFormat="1" ht="12.75" hidden="1">
      <c r="A2035" s="804"/>
      <c r="B2035" s="736"/>
      <c r="C2035" s="727"/>
      <c r="D2035" s="728"/>
      <c r="E2035" s="722"/>
      <c r="F2035" s="920"/>
    </row>
    <row r="2036" spans="1:6" s="732" customFormat="1" ht="12.75" hidden="1">
      <c r="A2036" s="804"/>
      <c r="B2036" s="819"/>
      <c r="E2036" s="722"/>
      <c r="F2036" s="920"/>
    </row>
    <row r="2037" spans="1:6" s="732" customFormat="1" ht="10.5" hidden="1" customHeight="1">
      <c r="A2037" s="804"/>
      <c r="B2037" s="736"/>
      <c r="C2037" s="727"/>
      <c r="D2037" s="728"/>
      <c r="E2037" s="722"/>
      <c r="F2037" s="920"/>
    </row>
    <row r="2038" spans="1:6" s="732" customFormat="1" ht="12.75" hidden="1">
      <c r="A2038" s="804"/>
      <c r="B2038" s="736"/>
      <c r="C2038" s="727"/>
      <c r="D2038" s="728"/>
      <c r="E2038" s="722"/>
      <c r="F2038" s="920"/>
    </row>
    <row r="2039" spans="1:6" s="732" customFormat="1" ht="12.75" hidden="1">
      <c r="A2039" s="804"/>
      <c r="B2039" s="736"/>
      <c r="E2039" s="722"/>
      <c r="F2039" s="920"/>
    </row>
    <row r="2040" spans="1:6" s="732" customFormat="1" ht="12.75" hidden="1">
      <c r="A2040" s="804"/>
      <c r="B2040" s="818"/>
      <c r="C2040" s="727"/>
      <c r="D2040" s="728"/>
      <c r="E2040" s="722"/>
      <c r="F2040" s="920"/>
    </row>
    <row r="2041" spans="1:6" s="732" customFormat="1" ht="12.75" hidden="1">
      <c r="A2041" s="804"/>
      <c r="B2041" s="737"/>
      <c r="C2041" s="727"/>
      <c r="D2041" s="728"/>
      <c r="E2041" s="722"/>
      <c r="F2041" s="920"/>
    </row>
    <row r="2042" spans="1:6" s="732" customFormat="1" ht="12.75" hidden="1">
      <c r="A2042" s="804"/>
      <c r="B2042" s="737"/>
      <c r="C2042" s="727"/>
      <c r="D2042" s="728"/>
      <c r="E2042" s="722"/>
      <c r="F2042" s="920"/>
    </row>
    <row r="2043" spans="1:6" s="732" customFormat="1" ht="12.75" hidden="1">
      <c r="A2043" s="804"/>
      <c r="B2043" s="818"/>
      <c r="C2043" s="727"/>
      <c r="D2043" s="728"/>
      <c r="E2043" s="722"/>
      <c r="F2043" s="920"/>
    </row>
    <row r="2044" spans="1:6" s="732" customFormat="1" ht="12.75" hidden="1">
      <c r="A2044" s="804"/>
      <c r="B2044" s="737"/>
      <c r="C2044" s="727"/>
      <c r="D2044" s="728"/>
      <c r="E2044" s="722"/>
      <c r="F2044" s="920"/>
    </row>
    <row r="2045" spans="1:6" s="732" customFormat="1" ht="12.75" hidden="1">
      <c r="A2045" s="804"/>
      <c r="B2045" s="737"/>
      <c r="C2045" s="727"/>
      <c r="D2045" s="728"/>
      <c r="E2045" s="722"/>
      <c r="F2045" s="920"/>
    </row>
    <row r="2046" spans="1:6" s="732" customFormat="1" ht="12.75" hidden="1">
      <c r="A2046" s="804"/>
      <c r="B2046" s="817"/>
      <c r="C2046" s="738"/>
      <c r="D2046" s="811"/>
      <c r="E2046" s="722"/>
      <c r="F2046" s="920"/>
    </row>
    <row r="2047" spans="1:6" s="732" customFormat="1" ht="12.75" hidden="1">
      <c r="A2047" s="804"/>
      <c r="B2047" s="736"/>
      <c r="C2047" s="727"/>
      <c r="D2047" s="731"/>
      <c r="E2047" s="722"/>
      <c r="F2047" s="920"/>
    </row>
    <row r="2048" spans="1:6" s="732" customFormat="1" ht="12.75" hidden="1">
      <c r="A2048" s="804"/>
      <c r="B2048" s="820"/>
      <c r="C2048" s="727"/>
      <c r="D2048" s="728"/>
      <c r="E2048" s="722"/>
      <c r="F2048" s="920"/>
    </row>
    <row r="2049" spans="1:6" s="732" customFormat="1" ht="12.75" hidden="1">
      <c r="A2049" s="804"/>
      <c r="B2049" s="736"/>
      <c r="C2049" s="727"/>
      <c r="D2049" s="728"/>
      <c r="E2049" s="722"/>
      <c r="F2049" s="920"/>
    </row>
    <row r="2050" spans="1:6" s="732" customFormat="1" ht="12.75" hidden="1">
      <c r="A2050" s="804"/>
      <c r="B2050" s="819"/>
      <c r="E2050" s="722"/>
      <c r="F2050" s="920"/>
    </row>
    <row r="2051" spans="1:6" s="732" customFormat="1" ht="12.75" hidden="1">
      <c r="A2051" s="804"/>
      <c r="B2051" s="736"/>
      <c r="C2051" s="727"/>
      <c r="D2051" s="728"/>
      <c r="E2051" s="722"/>
      <c r="F2051" s="920"/>
    </row>
    <row r="2052" spans="1:6" s="732" customFormat="1" ht="12.75" hidden="1">
      <c r="A2052" s="804"/>
      <c r="B2052" s="736"/>
      <c r="C2052" s="727"/>
      <c r="D2052" s="728"/>
      <c r="E2052" s="722"/>
      <c r="F2052" s="920"/>
    </row>
    <row r="2053" spans="1:6" s="732" customFormat="1" ht="12.75" hidden="1">
      <c r="A2053" s="804"/>
      <c r="B2053" s="736"/>
      <c r="E2053" s="722"/>
      <c r="F2053" s="920"/>
    </row>
    <row r="2054" spans="1:6" s="732" customFormat="1" ht="12.75" hidden="1">
      <c r="A2054" s="804"/>
      <c r="B2054" s="818"/>
      <c r="C2054" s="727"/>
      <c r="D2054" s="728"/>
      <c r="E2054" s="722"/>
      <c r="F2054" s="920"/>
    </row>
    <row r="2055" spans="1:6" s="732" customFormat="1" ht="12.75" hidden="1">
      <c r="A2055" s="804"/>
      <c r="B2055" s="737"/>
      <c r="C2055" s="727"/>
      <c r="D2055" s="728"/>
      <c r="E2055" s="722"/>
      <c r="F2055" s="920"/>
    </row>
    <row r="2056" spans="1:6" s="732" customFormat="1" ht="12.75" hidden="1">
      <c r="A2056" s="804"/>
      <c r="B2056" s="737"/>
      <c r="C2056" s="727"/>
      <c r="D2056" s="728"/>
      <c r="E2056" s="722"/>
      <c r="F2056" s="920"/>
    </row>
    <row r="2057" spans="1:6" s="732" customFormat="1" ht="12.75" hidden="1">
      <c r="A2057" s="804"/>
      <c r="B2057" s="818"/>
      <c r="C2057" s="727"/>
      <c r="D2057" s="728"/>
      <c r="E2057" s="722"/>
      <c r="F2057" s="920"/>
    </row>
    <row r="2058" spans="1:6" s="732" customFormat="1" ht="12.75" hidden="1">
      <c r="A2058" s="804"/>
      <c r="B2058" s="737"/>
      <c r="C2058" s="727"/>
      <c r="D2058" s="728"/>
      <c r="E2058" s="722"/>
      <c r="F2058" s="920"/>
    </row>
    <row r="2059" spans="1:6" s="732" customFormat="1" ht="12.75" hidden="1">
      <c r="A2059" s="804"/>
      <c r="B2059" s="737"/>
      <c r="C2059" s="727"/>
      <c r="D2059" s="728"/>
      <c r="E2059" s="722"/>
      <c r="F2059" s="920"/>
    </row>
    <row r="2060" spans="1:6" s="732" customFormat="1" ht="12.75" hidden="1">
      <c r="A2060" s="804"/>
      <c r="B2060" s="817"/>
      <c r="C2060" s="738"/>
      <c r="D2060" s="811"/>
      <c r="E2060" s="722"/>
      <c r="F2060" s="920"/>
    </row>
    <row r="2061" spans="1:6" s="729" customFormat="1" ht="12.75" hidden="1">
      <c r="A2061" s="809"/>
      <c r="B2061" s="736"/>
      <c r="C2061" s="738"/>
      <c r="D2061" s="739"/>
      <c r="E2061" s="722"/>
      <c r="F2061" s="920"/>
    </row>
    <row r="2062" spans="1:6" s="732" customFormat="1" ht="12.75" hidden="1">
      <c r="A2062" s="804"/>
      <c r="B2062" s="740"/>
      <c r="C2062" s="727"/>
      <c r="D2062" s="731"/>
      <c r="E2062" s="722"/>
      <c r="F2062" s="920"/>
    </row>
    <row r="2063" spans="1:6" s="729" customFormat="1" ht="12.75" hidden="1">
      <c r="A2063" s="804"/>
      <c r="B2063" s="736"/>
      <c r="C2063" s="727"/>
      <c r="D2063" s="728"/>
      <c r="E2063" s="722"/>
      <c r="F2063" s="920"/>
    </row>
    <row r="2064" spans="1:6" s="729" customFormat="1" ht="12.75" hidden="1">
      <c r="A2064" s="804"/>
      <c r="B2064" s="736"/>
      <c r="C2064" s="727"/>
      <c r="D2064" s="728"/>
      <c r="E2064" s="722"/>
      <c r="F2064" s="920"/>
    </row>
    <row r="2065" spans="1:6" s="729" customFormat="1" ht="12.75" hidden="1">
      <c r="A2065" s="804"/>
      <c r="B2065" s="736"/>
      <c r="C2065" s="727"/>
      <c r="D2065" s="728"/>
      <c r="E2065" s="722"/>
      <c r="F2065" s="920"/>
    </row>
    <row r="2066" spans="1:6" s="729" customFormat="1" ht="12.75" hidden="1">
      <c r="A2066" s="804"/>
      <c r="B2066" s="737"/>
      <c r="C2066" s="727"/>
      <c r="D2066" s="728"/>
      <c r="E2066" s="722"/>
      <c r="F2066" s="920"/>
    </row>
    <row r="2067" spans="1:6" s="729" customFormat="1" ht="12.75" hidden="1">
      <c r="A2067" s="804"/>
      <c r="B2067" s="736"/>
      <c r="C2067" s="727"/>
      <c r="D2067" s="728"/>
      <c r="E2067" s="722"/>
      <c r="F2067" s="920"/>
    </row>
    <row r="2068" spans="1:6" s="730" customFormat="1" ht="12.75" hidden="1">
      <c r="A2068" s="804"/>
      <c r="B2068" s="736"/>
      <c r="C2068" s="727"/>
      <c r="D2068" s="728"/>
      <c r="E2068" s="722"/>
      <c r="F2068" s="920"/>
    </row>
    <row r="2069" spans="1:6" s="729" customFormat="1" ht="12.75" hidden="1">
      <c r="A2069" s="804"/>
      <c r="B2069" s="736"/>
      <c r="C2069" s="727"/>
      <c r="D2069" s="730"/>
      <c r="E2069" s="722"/>
      <c r="F2069" s="920"/>
    </row>
    <row r="2070" spans="1:6" s="729" customFormat="1" ht="12.75" hidden="1">
      <c r="A2070" s="804"/>
      <c r="B2070" s="730"/>
      <c r="C2070" s="727"/>
      <c r="D2070" s="730"/>
      <c r="E2070" s="722"/>
      <c r="F2070" s="920"/>
    </row>
    <row r="2071" spans="1:6" s="729" customFormat="1" ht="12.75" hidden="1">
      <c r="A2071" s="804"/>
      <c r="B2071" s="730"/>
      <c r="C2071" s="727"/>
      <c r="D2071" s="730"/>
      <c r="E2071" s="722"/>
      <c r="F2071" s="920"/>
    </row>
    <row r="2072" spans="1:6" s="732" customFormat="1" ht="12.75" hidden="1">
      <c r="A2072" s="804"/>
      <c r="B2072" s="737"/>
      <c r="C2072" s="727"/>
      <c r="D2072" s="728"/>
      <c r="E2072" s="722"/>
      <c r="F2072" s="920"/>
    </row>
    <row r="2073" spans="1:6" s="729" customFormat="1" ht="12.75" hidden="1">
      <c r="A2073" s="804"/>
      <c r="B2073" s="730"/>
      <c r="C2073" s="727"/>
      <c r="D2073" s="730"/>
      <c r="E2073" s="722"/>
      <c r="F2073" s="920"/>
    </row>
    <row r="2074" spans="1:6" s="729" customFormat="1" ht="12.75" hidden="1">
      <c r="A2074" s="804"/>
      <c r="B2074" s="736"/>
      <c r="C2074" s="727"/>
      <c r="D2074" s="728"/>
      <c r="E2074" s="722"/>
      <c r="F2074" s="920"/>
    </row>
    <row r="2075" spans="1:6" s="729" customFormat="1" ht="12.75">
      <c r="A2075" s="809"/>
      <c r="B2075" s="736"/>
      <c r="C2075" s="738"/>
      <c r="D2075" s="739"/>
      <c r="E2075" s="722"/>
      <c r="F2075" s="920"/>
    </row>
    <row r="2076" spans="1:6" s="732" customFormat="1" ht="12.75">
      <c r="A2076" s="804"/>
      <c r="B2076" s="740"/>
      <c r="C2076" s="727"/>
      <c r="D2076" s="731"/>
      <c r="E2076" s="722"/>
      <c r="F2076" s="920"/>
    </row>
    <row r="2077" spans="1:6" s="729" customFormat="1" ht="12.75" hidden="1">
      <c r="A2077" s="804"/>
      <c r="B2077" s="736"/>
      <c r="C2077" s="727"/>
      <c r="D2077" s="728"/>
      <c r="E2077" s="722"/>
      <c r="F2077" s="920"/>
    </row>
    <row r="2078" spans="1:6" s="729" customFormat="1" ht="12.75" hidden="1">
      <c r="A2078" s="804"/>
      <c r="B2078" s="736"/>
      <c r="C2078" s="727"/>
      <c r="D2078" s="728"/>
      <c r="E2078" s="722"/>
      <c r="F2078" s="920"/>
    </row>
    <row r="2079" spans="1:6" s="729" customFormat="1" ht="12.75" hidden="1">
      <c r="A2079" s="804"/>
      <c r="B2079" s="736"/>
      <c r="C2079" s="727"/>
      <c r="D2079" s="728"/>
      <c r="E2079" s="722"/>
      <c r="F2079" s="920"/>
    </row>
    <row r="2080" spans="1:6" s="729" customFormat="1" ht="12.75">
      <c r="A2080" s="804"/>
      <c r="B2080" s="736"/>
      <c r="C2080" s="727"/>
      <c r="D2080" s="728"/>
      <c r="E2080" s="722"/>
      <c r="F2080" s="920"/>
    </row>
    <row r="2081" spans="1:7" s="729" customFormat="1" ht="12.75" hidden="1">
      <c r="A2081" s="804"/>
      <c r="B2081" s="736"/>
      <c r="C2081" s="727"/>
      <c r="D2081" s="728"/>
      <c r="E2081" s="722"/>
      <c r="F2081" s="920"/>
    </row>
    <row r="2082" spans="1:7" s="730" customFormat="1" ht="12.75">
      <c r="A2082" s="804"/>
      <c r="B2082" s="736"/>
      <c r="C2082" s="727"/>
      <c r="D2082" s="728"/>
      <c r="E2082" s="722"/>
      <c r="F2082" s="920"/>
    </row>
    <row r="2083" spans="1:7" s="729" customFormat="1" ht="12.75">
      <c r="A2083" s="804"/>
      <c r="B2083" s="730"/>
      <c r="C2083" s="727"/>
      <c r="D2083" s="730"/>
      <c r="E2083" s="722"/>
      <c r="F2083" s="920"/>
    </row>
    <row r="2084" spans="1:7" s="729" customFormat="1" ht="12.75">
      <c r="A2084" s="804"/>
      <c r="B2084" s="730"/>
      <c r="C2084" s="727"/>
      <c r="D2084" s="730"/>
      <c r="E2084" s="722"/>
      <c r="F2084" s="920"/>
    </row>
    <row r="2085" spans="1:7" s="729" customFormat="1" ht="2.25" hidden="1" customHeight="1">
      <c r="A2085" s="804"/>
      <c r="B2085" s="736"/>
      <c r="C2085" s="727"/>
      <c r="D2085" s="728"/>
      <c r="E2085" s="722"/>
      <c r="F2085" s="920"/>
    </row>
    <row r="2086" spans="1:7" s="729" customFormat="1" ht="12.75" hidden="1">
      <c r="A2086" s="804"/>
      <c r="B2086" s="736"/>
      <c r="C2086" s="727"/>
      <c r="D2086" s="728"/>
      <c r="E2086" s="722"/>
      <c r="F2086" s="920"/>
    </row>
    <row r="2087" spans="1:7" s="730" customFormat="1" ht="12.75" hidden="1">
      <c r="A2087" s="804"/>
      <c r="B2087" s="736"/>
      <c r="C2087" s="727"/>
      <c r="D2087" s="728"/>
      <c r="E2087" s="722"/>
      <c r="F2087" s="920"/>
      <c r="G2087" s="729"/>
    </row>
    <row r="2088" spans="1:7" s="729" customFormat="1" ht="12.75">
      <c r="A2088" s="804"/>
      <c r="B2088" s="730"/>
      <c r="C2088" s="727"/>
      <c r="D2088" s="730"/>
      <c r="E2088" s="722"/>
      <c r="F2088" s="920"/>
    </row>
    <row r="2089" spans="1:7" s="729" customFormat="1" ht="12.75">
      <c r="A2089" s="804"/>
      <c r="B2089" s="730"/>
      <c r="C2089" s="727"/>
      <c r="D2089" s="730"/>
      <c r="E2089" s="722"/>
      <c r="F2089" s="920"/>
    </row>
    <row r="2090" spans="1:7" s="729" customFormat="1" ht="1.5" customHeight="1">
      <c r="A2090" s="804"/>
      <c r="B2090" s="736"/>
      <c r="C2090" s="727"/>
      <c r="D2090" s="728"/>
      <c r="E2090" s="722"/>
      <c r="F2090" s="920"/>
    </row>
    <row r="2091" spans="1:7" s="729" customFormat="1" ht="12.75" hidden="1">
      <c r="A2091" s="804"/>
      <c r="B2091" s="736"/>
      <c r="C2091" s="727"/>
      <c r="D2091" s="728"/>
      <c r="E2091" s="722"/>
      <c r="F2091" s="920"/>
    </row>
    <row r="2092" spans="1:7" s="730" customFormat="1" ht="12.75" hidden="1">
      <c r="A2092" s="804"/>
      <c r="B2092" s="736"/>
      <c r="C2092" s="727"/>
      <c r="D2092" s="728"/>
      <c r="E2092" s="722"/>
      <c r="F2092" s="920"/>
      <c r="G2092" s="729"/>
    </row>
    <row r="2093" spans="1:7" s="729" customFormat="1" ht="12.75" hidden="1">
      <c r="A2093" s="804"/>
      <c r="B2093" s="730"/>
      <c r="C2093" s="727"/>
      <c r="D2093" s="730"/>
      <c r="E2093" s="722"/>
      <c r="F2093" s="920"/>
    </row>
    <row r="2094" spans="1:7" s="729" customFormat="1" ht="12.75" hidden="1">
      <c r="A2094" s="804"/>
      <c r="B2094" s="730"/>
      <c r="C2094" s="727"/>
      <c r="D2094" s="730"/>
      <c r="E2094" s="722"/>
      <c r="F2094" s="920"/>
    </row>
    <row r="2095" spans="1:7" s="729" customFormat="1" ht="12.75">
      <c r="A2095" s="809"/>
      <c r="B2095" s="805"/>
      <c r="C2095" s="727"/>
      <c r="D2095" s="728"/>
      <c r="E2095" s="722"/>
      <c r="F2095" s="920"/>
    </row>
    <row r="2096" spans="1:7" s="729" customFormat="1" ht="12.75">
      <c r="A2096" s="804"/>
      <c r="B2096" s="736"/>
      <c r="C2096" s="727"/>
      <c r="D2096" s="728"/>
      <c r="E2096" s="722"/>
      <c r="F2096" s="920"/>
    </row>
    <row r="2097" spans="1:7" s="732" customFormat="1" ht="24.75" customHeight="1">
      <c r="A2097" s="804"/>
      <c r="B2097" s="736"/>
      <c r="C2097" s="727"/>
      <c r="D2097" s="728"/>
      <c r="E2097" s="722"/>
      <c r="F2097" s="920"/>
      <c r="G2097" s="729"/>
    </row>
    <row r="2098" spans="1:7" s="729" customFormat="1" ht="12.75" hidden="1">
      <c r="A2098" s="804"/>
      <c r="B2098" s="736"/>
      <c r="C2098" s="738"/>
      <c r="D2098" s="728"/>
      <c r="E2098" s="722"/>
      <c r="F2098" s="920"/>
    </row>
    <row r="2099" spans="1:7" s="729" customFormat="1" ht="12.75" hidden="1">
      <c r="A2099" s="804"/>
      <c r="B2099" s="736"/>
      <c r="C2099" s="738"/>
      <c r="D2099" s="739"/>
      <c r="E2099" s="722"/>
      <c r="F2099" s="920"/>
    </row>
    <row r="2100" spans="1:7" s="729" customFormat="1" ht="12.75" hidden="1">
      <c r="A2100" s="804"/>
      <c r="B2100" s="736"/>
      <c r="C2100" s="727"/>
      <c r="D2100" s="728"/>
      <c r="E2100" s="722"/>
      <c r="F2100" s="920"/>
    </row>
    <row r="2101" spans="1:7" s="729" customFormat="1" ht="12.75">
      <c r="A2101" s="804"/>
      <c r="B2101" s="736"/>
      <c r="C2101" s="738"/>
      <c r="D2101" s="728"/>
      <c r="E2101" s="722"/>
      <c r="F2101" s="920"/>
    </row>
    <row r="2102" spans="1:7" s="729" customFormat="1" ht="12.75">
      <c r="A2102" s="804"/>
      <c r="B2102" s="736"/>
      <c r="C2102" s="738"/>
      <c r="D2102" s="739"/>
      <c r="E2102" s="722"/>
      <c r="F2102" s="920"/>
    </row>
    <row r="2103" spans="1:7" s="729" customFormat="1" ht="12.75">
      <c r="A2103" s="804"/>
      <c r="B2103" s="810"/>
      <c r="C2103" s="727"/>
      <c r="D2103" s="810"/>
      <c r="E2103" s="722"/>
      <c r="F2103" s="920"/>
    </row>
    <row r="2104" spans="1:7" s="729" customFormat="1" ht="12.75">
      <c r="A2104" s="804"/>
      <c r="B2104" s="810"/>
      <c r="C2104" s="727"/>
      <c r="D2104" s="810"/>
      <c r="E2104" s="722"/>
      <c r="F2104" s="920"/>
    </row>
    <row r="2105" spans="1:7" s="729" customFormat="1" ht="16.5" customHeight="1">
      <c r="A2105" s="804"/>
      <c r="B2105" s="810"/>
      <c r="C2105" s="727"/>
      <c r="D2105" s="810"/>
      <c r="E2105" s="722"/>
      <c r="F2105" s="920"/>
    </row>
    <row r="2106" spans="1:7" s="729" customFormat="1" ht="15" customHeight="1">
      <c r="A2106" s="804"/>
      <c r="B2106" s="810"/>
      <c r="C2106" s="727"/>
      <c r="D2106" s="810"/>
      <c r="E2106" s="722"/>
      <c r="F2106" s="920"/>
    </row>
    <row r="2107" spans="1:7" s="729" customFormat="1" ht="9" customHeight="1">
      <c r="A2107" s="804"/>
      <c r="B2107" s="810"/>
      <c r="C2107" s="727"/>
      <c r="D2107" s="810"/>
      <c r="E2107" s="722"/>
      <c r="F2107" s="920"/>
    </row>
    <row r="2108" spans="1:7" s="729" customFormat="1" ht="15.75" customHeight="1">
      <c r="A2108" s="804"/>
      <c r="B2108" s="810"/>
      <c r="C2108" s="727"/>
      <c r="D2108" s="810"/>
      <c r="E2108" s="722"/>
      <c r="F2108" s="920"/>
    </row>
    <row r="2109" spans="1:7" s="729" customFormat="1" ht="10.5" customHeight="1">
      <c r="A2109" s="804"/>
      <c r="B2109" s="810"/>
      <c r="C2109" s="727"/>
      <c r="D2109" s="810"/>
      <c r="E2109" s="722"/>
      <c r="F2109" s="920"/>
    </row>
    <row r="2110" spans="1:7" s="729" customFormat="1" ht="9.75" customHeight="1">
      <c r="A2110" s="804"/>
      <c r="B2110" s="810"/>
      <c r="C2110" s="727"/>
      <c r="D2110" s="810"/>
      <c r="E2110" s="722"/>
      <c r="F2110" s="920"/>
    </row>
    <row r="2111" spans="1:7" s="729" customFormat="1" ht="13.5" customHeight="1">
      <c r="A2111" s="804"/>
      <c r="B2111" s="810"/>
      <c r="C2111" s="727"/>
      <c r="D2111" s="810"/>
      <c r="E2111" s="722"/>
      <c r="F2111" s="920"/>
    </row>
    <row r="2112" spans="1:7" s="729" customFormat="1" ht="12.75" customHeight="1">
      <c r="A2112" s="804"/>
      <c r="B2112" s="810"/>
      <c r="C2112" s="727"/>
      <c r="D2112" s="810"/>
      <c r="E2112" s="722"/>
      <c r="F2112" s="920"/>
    </row>
    <row r="2113" spans="1:7" s="729" customFormat="1" ht="13.5" customHeight="1">
      <c r="A2113" s="804"/>
      <c r="B2113" s="736"/>
      <c r="C2113" s="727"/>
      <c r="D2113" s="810"/>
      <c r="E2113" s="722"/>
      <c r="F2113" s="920"/>
    </row>
    <row r="2114" spans="1:7" s="729" customFormat="1" ht="18" customHeight="1">
      <c r="A2114" s="804"/>
      <c r="B2114" s="736"/>
      <c r="C2114" s="738"/>
      <c r="D2114" s="728"/>
      <c r="E2114" s="722"/>
      <c r="F2114" s="920"/>
    </row>
    <row r="2115" spans="1:7" s="729" customFormat="1" ht="2.25" customHeight="1">
      <c r="A2115" s="804"/>
      <c r="B2115" s="902"/>
      <c r="C2115" s="727"/>
      <c r="D2115" s="810"/>
      <c r="E2115" s="722"/>
      <c r="F2115" s="920"/>
    </row>
    <row r="2116" spans="1:7" s="729" customFormat="1" ht="12.75" hidden="1">
      <c r="A2116" s="804"/>
      <c r="B2116" s="902"/>
      <c r="C2116" s="727"/>
      <c r="D2116" s="810"/>
      <c r="E2116" s="722"/>
      <c r="F2116" s="920"/>
    </row>
    <row r="2117" spans="1:7" s="729" customFormat="1" ht="11.25" customHeight="1">
      <c r="A2117" s="804"/>
      <c r="B2117" s="736"/>
      <c r="C2117" s="738"/>
      <c r="D2117" s="728"/>
      <c r="E2117" s="722"/>
      <c r="F2117" s="920"/>
    </row>
    <row r="2118" spans="1:7" s="729" customFormat="1" ht="12.75">
      <c r="A2118" s="804"/>
      <c r="B2118" s="805"/>
      <c r="C2118" s="727"/>
      <c r="D2118" s="741"/>
      <c r="E2118" s="722"/>
      <c r="F2118" s="920"/>
    </row>
    <row r="2119" spans="1:7" s="729" customFormat="1" ht="12.75">
      <c r="A2119" s="804"/>
      <c r="B2119" s="805"/>
      <c r="C2119" s="727"/>
      <c r="D2119" s="810"/>
      <c r="E2119" s="722"/>
      <c r="F2119" s="920"/>
    </row>
    <row r="2120" spans="1:7" s="729" customFormat="1" ht="12.75">
      <c r="A2120" s="804"/>
      <c r="B2120" s="730"/>
      <c r="E2120" s="722"/>
      <c r="F2120" s="920"/>
    </row>
    <row r="2121" spans="1:7" s="729" customFormat="1" ht="12.75">
      <c r="A2121" s="809"/>
      <c r="B2121" s="736"/>
      <c r="C2121" s="738"/>
      <c r="D2121" s="816"/>
      <c r="E2121" s="722"/>
      <c r="F2121" s="920"/>
    </row>
    <row r="2122" spans="1:7" s="732" customFormat="1" ht="0.75" customHeight="1">
      <c r="A2122" s="804"/>
      <c r="B2122" s="736"/>
      <c r="C2122" s="738"/>
      <c r="D2122" s="816"/>
      <c r="E2122" s="722"/>
      <c r="F2122" s="920"/>
      <c r="G2122" s="729"/>
    </row>
    <row r="2123" spans="1:7" s="729" customFormat="1" ht="1.5" hidden="1" customHeight="1">
      <c r="A2123" s="804"/>
      <c r="B2123" s="736"/>
      <c r="C2123" s="727"/>
      <c r="D2123" s="727"/>
      <c r="E2123" s="722"/>
      <c r="F2123" s="920"/>
    </row>
    <row r="2124" spans="1:7" s="729" customFormat="1" ht="12.75" hidden="1">
      <c r="A2124" s="804"/>
      <c r="B2124" s="815"/>
      <c r="C2124" s="727"/>
      <c r="D2124" s="727"/>
      <c r="E2124" s="722"/>
      <c r="F2124" s="920"/>
    </row>
    <row r="2125" spans="1:7" s="729" customFormat="1" ht="12.75" hidden="1">
      <c r="A2125" s="804"/>
      <c r="B2125" s="814"/>
      <c r="C2125" s="727"/>
      <c r="D2125" s="727"/>
      <c r="E2125" s="722"/>
      <c r="F2125" s="920"/>
    </row>
    <row r="2126" spans="1:7" s="729" customFormat="1" ht="12.75" hidden="1">
      <c r="A2126" s="804"/>
      <c r="B2126" s="805"/>
      <c r="C2126" s="811"/>
      <c r="D2126" s="727"/>
      <c r="E2126" s="722"/>
      <c r="F2126" s="920"/>
    </row>
    <row r="2127" spans="1:7" s="729" customFormat="1" ht="12.75">
      <c r="A2127" s="804"/>
      <c r="B2127" s="805"/>
      <c r="C2127" s="811"/>
      <c r="D2127" s="727"/>
      <c r="E2127" s="722"/>
      <c r="F2127" s="920"/>
    </row>
    <row r="2128" spans="1:7" s="729" customFormat="1" ht="12.75">
      <c r="A2128" s="804"/>
      <c r="B2128" s="805"/>
      <c r="C2128" s="811"/>
      <c r="D2128" s="727"/>
      <c r="E2128" s="722"/>
      <c r="F2128" s="920"/>
    </row>
    <row r="2129" spans="1:7" s="729" customFormat="1" ht="12.75">
      <c r="A2129" s="804"/>
      <c r="B2129" s="805"/>
      <c r="C2129" s="811"/>
      <c r="D2129" s="727"/>
      <c r="E2129" s="722"/>
      <c r="F2129" s="920"/>
    </row>
    <row r="2130" spans="1:7" s="729" customFormat="1" ht="0.75" customHeight="1">
      <c r="A2130" s="804"/>
      <c r="B2130" s="805"/>
      <c r="C2130" s="811"/>
      <c r="D2130" s="727"/>
      <c r="E2130" s="722"/>
      <c r="F2130" s="920"/>
    </row>
    <row r="2131" spans="1:7" s="729" customFormat="1" ht="12.75" hidden="1">
      <c r="A2131" s="804"/>
      <c r="B2131" s="805"/>
      <c r="C2131" s="811"/>
      <c r="D2131" s="727"/>
      <c r="E2131" s="722"/>
      <c r="F2131" s="920"/>
    </row>
    <row r="2132" spans="1:7" s="729" customFormat="1" ht="12.75" hidden="1">
      <c r="A2132" s="804"/>
      <c r="B2132" s="805"/>
      <c r="C2132" s="811"/>
      <c r="D2132" s="727"/>
      <c r="E2132" s="722"/>
      <c r="F2132" s="920"/>
    </row>
    <row r="2133" spans="1:7" s="729" customFormat="1" ht="12.75" hidden="1">
      <c r="A2133" s="804"/>
      <c r="B2133" s="805"/>
      <c r="C2133" s="811"/>
      <c r="D2133" s="727"/>
      <c r="E2133" s="722"/>
      <c r="F2133" s="920"/>
    </row>
    <row r="2134" spans="1:7" s="729" customFormat="1" ht="12.75" hidden="1" customHeight="1">
      <c r="A2134" s="804"/>
      <c r="B2134" s="805"/>
      <c r="C2134" s="727"/>
      <c r="D2134" s="730"/>
      <c r="E2134" s="722"/>
      <c r="F2134" s="920"/>
    </row>
    <row r="2135" spans="1:7" s="729" customFormat="1" ht="12.75">
      <c r="A2135" s="809"/>
      <c r="B2135" s="736"/>
      <c r="C2135" s="727"/>
      <c r="D2135" s="728"/>
      <c r="E2135" s="722"/>
      <c r="F2135" s="920"/>
    </row>
    <row r="2136" spans="1:7" s="732" customFormat="1" ht="12.75">
      <c r="A2136" s="804"/>
      <c r="B2136" s="736"/>
      <c r="C2136" s="727"/>
      <c r="D2136" s="728"/>
      <c r="E2136" s="722"/>
      <c r="F2136" s="920"/>
      <c r="G2136" s="729"/>
    </row>
    <row r="2137" spans="1:7" s="732" customFormat="1" ht="12.75" hidden="1">
      <c r="A2137" s="804"/>
      <c r="B2137" s="736"/>
      <c r="C2137" s="727"/>
      <c r="D2137" s="728"/>
      <c r="E2137" s="722"/>
      <c r="F2137" s="920"/>
      <c r="G2137" s="729"/>
    </row>
    <row r="2138" spans="1:7" s="729" customFormat="1" ht="12.75" hidden="1">
      <c r="A2138" s="804"/>
      <c r="B2138" s="736"/>
      <c r="E2138" s="722"/>
      <c r="F2138" s="920"/>
    </row>
    <row r="2139" spans="1:7" s="729" customFormat="1" ht="12.75" hidden="1">
      <c r="A2139" s="804"/>
      <c r="B2139" s="736"/>
      <c r="E2139" s="722"/>
      <c r="F2139" s="920"/>
    </row>
    <row r="2140" spans="1:7" s="729" customFormat="1" ht="12.75">
      <c r="A2140" s="804"/>
      <c r="B2140" s="736"/>
      <c r="C2140" s="727"/>
      <c r="D2140" s="741"/>
      <c r="E2140" s="722"/>
      <c r="F2140" s="920"/>
    </row>
    <row r="2141" spans="1:7" s="729" customFormat="1" ht="12.75">
      <c r="A2141" s="804"/>
      <c r="B2141" s="736"/>
      <c r="C2141" s="727"/>
      <c r="D2141" s="741"/>
      <c r="E2141" s="722"/>
      <c r="F2141" s="920"/>
    </row>
    <row r="2142" spans="1:7" s="729" customFormat="1" ht="12.75">
      <c r="A2142" s="804"/>
      <c r="B2142" s="736"/>
      <c r="C2142" s="727"/>
      <c r="D2142" s="741"/>
      <c r="E2142" s="722"/>
      <c r="F2142" s="920"/>
    </row>
    <row r="2143" spans="1:7" s="729" customFormat="1" ht="12.75">
      <c r="A2143" s="804"/>
      <c r="B2143" s="736"/>
      <c r="C2143" s="727"/>
      <c r="D2143" s="728"/>
      <c r="E2143" s="722"/>
      <c r="F2143" s="920"/>
    </row>
    <row r="2144" spans="1:7" s="732" customFormat="1" ht="12.75">
      <c r="A2144" s="804"/>
      <c r="B2144" s="736"/>
      <c r="C2144" s="727"/>
      <c r="D2144" s="728"/>
      <c r="E2144" s="722"/>
      <c r="F2144" s="920"/>
      <c r="G2144" s="729"/>
    </row>
    <row r="2145" spans="1:10" s="732" customFormat="1" ht="0.75" customHeight="1">
      <c r="A2145" s="804"/>
      <c r="B2145" s="736"/>
      <c r="C2145" s="727"/>
      <c r="D2145" s="728"/>
      <c r="E2145" s="722"/>
      <c r="F2145" s="920"/>
      <c r="G2145" s="729"/>
    </row>
    <row r="2146" spans="1:10" s="729" customFormat="1" ht="0.75" hidden="1" customHeight="1">
      <c r="A2146" s="804"/>
      <c r="B2146" s="736"/>
      <c r="E2146" s="722"/>
      <c r="F2146" s="920"/>
    </row>
    <row r="2147" spans="1:10" s="729" customFormat="1" ht="12.75">
      <c r="A2147" s="804"/>
      <c r="B2147" s="736"/>
      <c r="E2147" s="722"/>
      <c r="F2147" s="920"/>
    </row>
    <row r="2148" spans="1:10" s="729" customFormat="1" ht="12.75">
      <c r="A2148" s="804"/>
      <c r="B2148" s="736"/>
      <c r="C2148" s="727"/>
      <c r="D2148" s="741"/>
      <c r="E2148" s="722"/>
      <c r="F2148" s="920"/>
    </row>
    <row r="2149" spans="1:10" s="729" customFormat="1" ht="12.75">
      <c r="A2149" s="804"/>
      <c r="B2149" s="736"/>
      <c r="C2149" s="727"/>
      <c r="D2149" s="741"/>
      <c r="E2149" s="722"/>
      <c r="F2149" s="920"/>
    </row>
    <row r="2150" spans="1:10" s="729" customFormat="1" ht="12.75">
      <c r="A2150" s="804"/>
      <c r="B2150" s="736"/>
      <c r="C2150" s="727"/>
      <c r="D2150" s="741"/>
      <c r="E2150" s="722"/>
      <c r="F2150" s="920"/>
    </row>
    <row r="2151" spans="1:10" s="732" customFormat="1" ht="12.75">
      <c r="A2151" s="809"/>
      <c r="B2151" s="736"/>
      <c r="C2151" s="727"/>
      <c r="D2151" s="727"/>
      <c r="E2151" s="722"/>
      <c r="F2151" s="920"/>
      <c r="G2151" s="729"/>
    </row>
    <row r="2152" spans="1:10" s="732" customFormat="1" ht="12.75">
      <c r="A2152" s="809"/>
      <c r="B2152" s="736"/>
      <c r="C2152" s="727"/>
      <c r="D2152" s="727"/>
      <c r="E2152" s="722"/>
      <c r="F2152" s="920"/>
      <c r="G2152" s="729"/>
    </row>
    <row r="2153" spans="1:10" s="732" customFormat="1" ht="12.75" hidden="1">
      <c r="A2153" s="804"/>
      <c r="B2153" s="736"/>
      <c r="C2153" s="727"/>
      <c r="D2153" s="727"/>
      <c r="E2153" s="722"/>
      <c r="F2153" s="920"/>
      <c r="G2153" s="729"/>
    </row>
    <row r="2154" spans="1:10" s="729" customFormat="1" ht="12.75" hidden="1">
      <c r="A2154" s="804"/>
      <c r="B2154" s="736"/>
      <c r="C2154" s="727"/>
      <c r="D2154" s="728"/>
      <c r="E2154" s="722"/>
      <c r="F2154" s="920"/>
      <c r="H2154" s="742"/>
      <c r="I2154" s="742"/>
      <c r="J2154" s="743"/>
    </row>
    <row r="2155" spans="1:10" s="729" customFormat="1" ht="9" hidden="1" customHeight="1">
      <c r="A2155" s="804"/>
      <c r="B2155" s="736"/>
      <c r="C2155" s="738"/>
      <c r="D2155" s="738"/>
      <c r="E2155" s="722"/>
      <c r="F2155" s="920"/>
    </row>
    <row r="2156" spans="1:10" s="729" customFormat="1" ht="12.75" hidden="1">
      <c r="A2156" s="804"/>
      <c r="B2156" s="736"/>
      <c r="E2156" s="722"/>
      <c r="F2156" s="920"/>
    </row>
    <row r="2157" spans="1:10" s="729" customFormat="1" ht="12.75">
      <c r="A2157" s="804"/>
      <c r="B2157" s="736"/>
      <c r="E2157" s="722"/>
      <c r="F2157" s="920"/>
    </row>
    <row r="2158" spans="1:10" s="732" customFormat="1" ht="12.75">
      <c r="A2158" s="813"/>
      <c r="B2158" s="736"/>
      <c r="C2158" s="727"/>
      <c r="D2158" s="727"/>
      <c r="E2158" s="722"/>
      <c r="F2158" s="920"/>
      <c r="G2158" s="729"/>
      <c r="H2158" s="744"/>
      <c r="I2158" s="744"/>
      <c r="J2158" s="745"/>
    </row>
    <row r="2159" spans="1:10" s="732" customFormat="1" ht="12.75">
      <c r="A2159" s="813"/>
      <c r="B2159" s="736"/>
      <c r="C2159" s="727"/>
      <c r="D2159" s="727"/>
      <c r="E2159" s="722"/>
      <c r="F2159" s="920"/>
      <c r="G2159" s="729"/>
      <c r="H2159" s="744"/>
      <c r="I2159" s="744"/>
      <c r="J2159" s="745"/>
    </row>
    <row r="2160" spans="1:10" s="732" customFormat="1" ht="12.75">
      <c r="A2160" s="813"/>
      <c r="B2160" s="736"/>
      <c r="C2160" s="727"/>
      <c r="D2160" s="727"/>
      <c r="E2160" s="722"/>
      <c r="F2160" s="920"/>
      <c r="G2160" s="729"/>
      <c r="H2160" s="744"/>
      <c r="I2160" s="744"/>
      <c r="J2160" s="745"/>
    </row>
    <row r="2161" spans="1:10" s="732" customFormat="1" ht="12.75">
      <c r="A2161" s="813"/>
      <c r="B2161" s="736"/>
      <c r="C2161" s="727"/>
      <c r="D2161" s="727"/>
      <c r="E2161" s="722"/>
      <c r="F2161" s="920"/>
      <c r="G2161" s="729"/>
      <c r="H2161" s="744"/>
      <c r="I2161" s="744"/>
      <c r="J2161" s="745"/>
    </row>
    <row r="2162" spans="1:10" s="732" customFormat="1" ht="12.75" hidden="1">
      <c r="A2162" s="813"/>
      <c r="B2162" s="736"/>
      <c r="C2162" s="727"/>
      <c r="D2162" s="727"/>
      <c r="E2162" s="722"/>
      <c r="F2162" s="920"/>
      <c r="G2162" s="729"/>
      <c r="H2162" s="744"/>
      <c r="I2162" s="744"/>
      <c r="J2162" s="745"/>
    </row>
    <row r="2163" spans="1:10" s="732" customFormat="1" ht="12.75" hidden="1">
      <c r="A2163" s="813"/>
      <c r="B2163" s="736"/>
      <c r="C2163" s="727"/>
      <c r="D2163" s="727"/>
      <c r="E2163" s="722"/>
      <c r="F2163" s="920"/>
      <c r="G2163" s="729"/>
      <c r="H2163" s="744"/>
      <c r="I2163" s="744"/>
      <c r="J2163" s="745"/>
    </row>
    <row r="2164" spans="1:10" s="732" customFormat="1" ht="12.75" hidden="1">
      <c r="A2164" s="813"/>
      <c r="B2164" s="736"/>
      <c r="C2164" s="727"/>
      <c r="D2164" s="727"/>
      <c r="E2164" s="722"/>
      <c r="F2164" s="920"/>
      <c r="G2164" s="729"/>
      <c r="H2164" s="744"/>
      <c r="I2164" s="744"/>
      <c r="J2164" s="745"/>
    </row>
    <row r="2165" spans="1:10" s="732" customFormat="1" ht="0.75" customHeight="1">
      <c r="A2165" s="813"/>
      <c r="B2165" s="736"/>
      <c r="C2165" s="727"/>
      <c r="D2165" s="741"/>
      <c r="E2165" s="722"/>
      <c r="F2165" s="920"/>
      <c r="G2165" s="729"/>
      <c r="H2165" s="744"/>
      <c r="I2165" s="744"/>
      <c r="J2165" s="745"/>
    </row>
    <row r="2166" spans="1:10" s="729" customFormat="1" ht="12.75">
      <c r="A2166" s="809"/>
      <c r="B2166" s="736"/>
      <c r="C2166" s="738"/>
      <c r="D2166" s="812"/>
      <c r="E2166" s="722"/>
      <c r="F2166" s="920"/>
    </row>
    <row r="2167" spans="1:10" s="732" customFormat="1" ht="12.75">
      <c r="A2167" s="804"/>
      <c r="B2167" s="736"/>
      <c r="C2167" s="738"/>
      <c r="D2167" s="812"/>
      <c r="E2167" s="722"/>
      <c r="F2167" s="920"/>
      <c r="G2167" s="729"/>
    </row>
    <row r="2168" spans="1:10" s="732" customFormat="1" ht="0.75" customHeight="1">
      <c r="A2168" s="804"/>
      <c r="B2168" s="736"/>
      <c r="C2168" s="727"/>
      <c r="D2168" s="728"/>
      <c r="E2168" s="722"/>
      <c r="F2168" s="920"/>
      <c r="G2168" s="729"/>
    </row>
    <row r="2169" spans="1:10" s="729" customFormat="1" ht="12.75" hidden="1">
      <c r="A2169" s="804"/>
      <c r="B2169" s="736"/>
      <c r="C2169" s="727"/>
      <c r="D2169" s="728"/>
      <c r="E2169" s="722"/>
      <c r="F2169" s="920"/>
      <c r="H2169" s="742"/>
      <c r="I2169" s="742"/>
      <c r="J2169" s="743"/>
    </row>
    <row r="2170" spans="1:10" s="729" customFormat="1" ht="12.75" hidden="1">
      <c r="A2170" s="804"/>
      <c r="B2170" s="736"/>
      <c r="C2170" s="727"/>
      <c r="D2170" s="728"/>
      <c r="E2170" s="722"/>
      <c r="F2170" s="920"/>
      <c r="H2170" s="742"/>
      <c r="I2170" s="742"/>
      <c r="J2170" s="743"/>
    </row>
    <row r="2171" spans="1:10" s="729" customFormat="1" ht="12.75">
      <c r="A2171" s="804"/>
      <c r="B2171" s="736"/>
      <c r="C2171" s="738"/>
      <c r="D2171" s="727"/>
      <c r="E2171" s="722"/>
      <c r="F2171" s="920"/>
      <c r="H2171" s="742"/>
      <c r="I2171" s="742"/>
      <c r="J2171" s="743"/>
    </row>
    <row r="2172" spans="1:10" s="729" customFormat="1" ht="12.75">
      <c r="A2172" s="804"/>
      <c r="B2172" s="736"/>
      <c r="C2172" s="738"/>
      <c r="D2172" s="727"/>
      <c r="E2172" s="722"/>
      <c r="F2172" s="920"/>
      <c r="H2172" s="742"/>
      <c r="I2172" s="742"/>
      <c r="J2172" s="743"/>
    </row>
    <row r="2173" spans="1:10" s="729" customFormat="1" ht="0.75" customHeight="1">
      <c r="A2173" s="804"/>
      <c r="B2173" s="736"/>
      <c r="C2173" s="727"/>
      <c r="D2173" s="741"/>
      <c r="E2173" s="722"/>
      <c r="F2173" s="920"/>
    </row>
    <row r="2174" spans="1:10" s="729" customFormat="1" ht="1.5" customHeight="1">
      <c r="A2174" s="809"/>
      <c r="B2174" s="805"/>
      <c r="C2174" s="727"/>
      <c r="D2174" s="741"/>
      <c r="E2174" s="722"/>
      <c r="F2174" s="920"/>
    </row>
    <row r="2175" spans="1:10" s="732" customFormat="1" ht="12.75" hidden="1">
      <c r="A2175" s="804"/>
      <c r="B2175" s="736"/>
      <c r="C2175" s="738"/>
      <c r="D2175" s="812"/>
      <c r="E2175" s="722"/>
      <c r="F2175" s="920"/>
      <c r="G2175" s="729"/>
    </row>
    <row r="2176" spans="1:10" s="732" customFormat="1" ht="12.75" hidden="1">
      <c r="A2176" s="804"/>
      <c r="C2176" s="727"/>
      <c r="D2176" s="728"/>
      <c r="E2176" s="722"/>
      <c r="F2176" s="920"/>
      <c r="G2176" s="729"/>
    </row>
    <row r="2177" spans="1:10" s="729" customFormat="1" ht="12.75" hidden="1">
      <c r="A2177" s="804"/>
      <c r="B2177" s="736"/>
      <c r="C2177" s="727"/>
      <c r="D2177" s="728"/>
      <c r="E2177" s="722"/>
      <c r="F2177" s="920"/>
      <c r="H2177" s="742"/>
      <c r="I2177" s="742"/>
      <c r="J2177" s="743"/>
    </row>
    <row r="2178" spans="1:10" s="729" customFormat="1" ht="12.75" hidden="1">
      <c r="A2178" s="804"/>
      <c r="B2178" s="736"/>
      <c r="C2178" s="727"/>
      <c r="D2178" s="728"/>
      <c r="E2178" s="722"/>
      <c r="F2178" s="920"/>
      <c r="H2178" s="742"/>
      <c r="I2178" s="742"/>
      <c r="J2178" s="743"/>
    </row>
    <row r="2179" spans="1:10" s="729" customFormat="1" ht="12.75" hidden="1">
      <c r="A2179" s="804"/>
      <c r="B2179" s="736"/>
      <c r="C2179" s="738"/>
      <c r="D2179" s="727"/>
      <c r="E2179" s="722"/>
      <c r="F2179" s="920"/>
      <c r="H2179" s="742"/>
      <c r="I2179" s="742"/>
      <c r="J2179" s="743"/>
    </row>
    <row r="2180" spans="1:10" s="729" customFormat="1" ht="12.75" hidden="1">
      <c r="A2180" s="804"/>
      <c r="B2180" s="736"/>
      <c r="C2180" s="738"/>
      <c r="D2180" s="727"/>
      <c r="E2180" s="722"/>
      <c r="F2180" s="920"/>
      <c r="H2180" s="742"/>
      <c r="I2180" s="742"/>
      <c r="J2180" s="743"/>
    </row>
    <row r="2181" spans="1:10" s="729" customFormat="1" ht="12.75" hidden="1">
      <c r="A2181" s="804"/>
      <c r="B2181" s="736"/>
      <c r="C2181" s="727"/>
      <c r="D2181" s="741"/>
      <c r="E2181" s="722"/>
      <c r="F2181" s="920"/>
    </row>
    <row r="2182" spans="1:10" s="729" customFormat="1" ht="12.75">
      <c r="A2182" s="809"/>
      <c r="B2182" s="805"/>
      <c r="C2182" s="727"/>
      <c r="D2182" s="741"/>
      <c r="E2182" s="722"/>
      <c r="F2182" s="920"/>
    </row>
    <row r="2183" spans="1:10" s="732" customFormat="1" ht="12.75">
      <c r="A2183" s="804"/>
      <c r="B2183" s="736"/>
      <c r="C2183" s="738"/>
      <c r="D2183" s="812"/>
      <c r="E2183" s="722"/>
      <c r="F2183" s="920"/>
      <c r="G2183" s="729"/>
    </row>
    <row r="2184" spans="1:10" s="732" customFormat="1" ht="0.75" customHeight="1">
      <c r="A2184" s="804"/>
      <c r="B2184" s="736"/>
      <c r="C2184" s="727"/>
      <c r="D2184" s="728"/>
      <c r="E2184" s="722"/>
      <c r="F2184" s="920"/>
      <c r="G2184" s="729"/>
    </row>
    <row r="2185" spans="1:10" s="729" customFormat="1" ht="12.75" hidden="1">
      <c r="A2185" s="804"/>
      <c r="B2185" s="736"/>
      <c r="C2185" s="727"/>
      <c r="D2185" s="728"/>
      <c r="E2185" s="722"/>
      <c r="F2185" s="920"/>
      <c r="H2185" s="742"/>
      <c r="I2185" s="742"/>
      <c r="J2185" s="743"/>
    </row>
    <row r="2186" spans="1:10" s="729" customFormat="1" ht="12.75">
      <c r="A2186" s="804"/>
      <c r="B2186" s="736"/>
      <c r="C2186" s="727"/>
      <c r="D2186" s="728"/>
      <c r="E2186" s="722"/>
      <c r="F2186" s="920"/>
      <c r="H2186" s="742"/>
      <c r="I2186" s="742"/>
      <c r="J2186" s="743"/>
    </row>
    <row r="2187" spans="1:10" s="729" customFormat="1" ht="12.75">
      <c r="A2187" s="804"/>
      <c r="B2187" s="736"/>
      <c r="C2187" s="738"/>
      <c r="D2187" s="727"/>
      <c r="E2187" s="722"/>
      <c r="F2187" s="920"/>
      <c r="H2187" s="742"/>
      <c r="I2187" s="742"/>
      <c r="J2187" s="743"/>
    </row>
    <row r="2188" spans="1:10" s="729" customFormat="1" ht="12.75">
      <c r="A2188" s="804"/>
      <c r="B2188" s="736"/>
      <c r="C2188" s="738"/>
      <c r="D2188" s="727"/>
      <c r="E2188" s="722"/>
      <c r="F2188" s="920"/>
      <c r="H2188" s="742"/>
      <c r="I2188" s="742"/>
      <c r="J2188" s="743"/>
    </row>
    <row r="2189" spans="1:10" s="729" customFormat="1" ht="12.75">
      <c r="A2189" s="804"/>
      <c r="B2189" s="736"/>
      <c r="C2189" s="738"/>
      <c r="D2189" s="727"/>
      <c r="E2189" s="722"/>
      <c r="F2189" s="920"/>
      <c r="H2189" s="742"/>
      <c r="I2189" s="742"/>
      <c r="J2189" s="743"/>
    </row>
    <row r="2190" spans="1:10" s="729" customFormat="1" ht="12.75">
      <c r="A2190" s="804"/>
      <c r="B2190" s="736"/>
      <c r="C2190" s="727"/>
      <c r="D2190" s="741"/>
      <c r="E2190" s="722"/>
      <c r="F2190" s="920"/>
    </row>
    <row r="2191" spans="1:10" s="732" customFormat="1" ht="12.75">
      <c r="A2191" s="809"/>
      <c r="B2191" s="736"/>
      <c r="C2191" s="727"/>
      <c r="D2191" s="727"/>
      <c r="E2191" s="722"/>
      <c r="F2191" s="920"/>
      <c r="G2191" s="729"/>
    </row>
    <row r="2192" spans="1:10" s="732" customFormat="1" ht="1.5" customHeight="1">
      <c r="A2192" s="804"/>
      <c r="B2192" s="736"/>
      <c r="C2192" s="727"/>
      <c r="D2192" s="727"/>
      <c r="E2192" s="722"/>
      <c r="F2192" s="920"/>
      <c r="G2192" s="729"/>
    </row>
    <row r="2193" spans="1:10" s="732" customFormat="1" ht="12.75" hidden="1">
      <c r="A2193" s="804"/>
      <c r="B2193" s="736"/>
      <c r="C2193" s="727"/>
      <c r="D2193" s="728"/>
      <c r="E2193" s="722"/>
      <c r="F2193" s="920"/>
      <c r="G2193" s="729"/>
    </row>
    <row r="2194" spans="1:10" s="729" customFormat="1" ht="12.75" hidden="1">
      <c r="A2194" s="804"/>
      <c r="B2194" s="736"/>
      <c r="C2194" s="727"/>
      <c r="D2194" s="728"/>
      <c r="E2194" s="722"/>
      <c r="F2194" s="920"/>
      <c r="H2194" s="742"/>
      <c r="I2194" s="742"/>
      <c r="J2194" s="743"/>
    </row>
    <row r="2195" spans="1:10" s="729" customFormat="1" ht="12.75" hidden="1">
      <c r="A2195" s="804"/>
      <c r="B2195" s="736"/>
      <c r="C2195" s="727"/>
      <c r="D2195" s="728"/>
      <c r="E2195" s="722"/>
      <c r="F2195" s="920"/>
      <c r="H2195" s="742"/>
      <c r="I2195" s="742"/>
      <c r="J2195" s="743"/>
    </row>
    <row r="2196" spans="1:10" s="729" customFormat="1" ht="12.75" hidden="1">
      <c r="A2196" s="804"/>
      <c r="B2196" s="736"/>
      <c r="C2196" s="727"/>
      <c r="D2196" s="810"/>
      <c r="E2196" s="722"/>
      <c r="F2196" s="920"/>
    </row>
    <row r="2197" spans="1:10" s="729" customFormat="1" ht="12.75" hidden="1">
      <c r="A2197" s="804"/>
      <c r="B2197" s="736"/>
      <c r="C2197" s="727"/>
      <c r="D2197" s="810"/>
      <c r="E2197" s="722"/>
      <c r="F2197" s="920"/>
    </row>
    <row r="2198" spans="1:10" s="729" customFormat="1" ht="12.75" hidden="1">
      <c r="A2198" s="809"/>
      <c r="B2198" s="736"/>
      <c r="C2198" s="727"/>
      <c r="D2198" s="741"/>
      <c r="E2198" s="722"/>
      <c r="F2198" s="920"/>
    </row>
    <row r="2199" spans="1:10" s="732" customFormat="1" ht="8.25" hidden="1" customHeight="1">
      <c r="A2199" s="804"/>
      <c r="B2199" s="736"/>
      <c r="C2199" s="738"/>
      <c r="D2199" s="812"/>
      <c r="E2199" s="722"/>
      <c r="F2199" s="920"/>
      <c r="G2199" s="729"/>
    </row>
    <row r="2200" spans="1:10" s="732" customFormat="1" ht="12.75" hidden="1">
      <c r="A2200" s="804"/>
      <c r="B2200" s="736"/>
      <c r="C2200" s="727"/>
      <c r="D2200" s="728"/>
      <c r="E2200" s="722"/>
      <c r="F2200" s="920"/>
      <c r="G2200" s="729"/>
    </row>
    <row r="2201" spans="1:10" s="729" customFormat="1" ht="12.75" hidden="1">
      <c r="A2201" s="804"/>
      <c r="B2201" s="736"/>
      <c r="C2201" s="727"/>
      <c r="D2201" s="728"/>
      <c r="E2201" s="722"/>
      <c r="F2201" s="920"/>
      <c r="H2201" s="742"/>
      <c r="I2201" s="742"/>
      <c r="J2201" s="743"/>
    </row>
    <row r="2202" spans="1:10" s="729" customFormat="1" ht="12.75" hidden="1">
      <c r="A2202" s="804"/>
      <c r="B2202" s="736"/>
      <c r="C2202" s="727"/>
      <c r="D2202" s="728"/>
      <c r="E2202" s="722"/>
      <c r="F2202" s="920"/>
      <c r="H2202" s="742"/>
      <c r="I2202" s="742"/>
      <c r="J2202" s="743"/>
    </row>
    <row r="2203" spans="1:10" s="729" customFormat="1" ht="12.75" hidden="1">
      <c r="A2203" s="804"/>
      <c r="B2203" s="736"/>
      <c r="C2203" s="738"/>
      <c r="D2203" s="727"/>
      <c r="E2203" s="722"/>
      <c r="F2203" s="920"/>
      <c r="H2203" s="742"/>
      <c r="I2203" s="742"/>
      <c r="J2203" s="743"/>
    </row>
    <row r="2204" spans="1:10" s="729" customFormat="1" ht="12.75" hidden="1">
      <c r="A2204" s="804"/>
      <c r="B2204" s="736"/>
      <c r="C2204" s="738"/>
      <c r="D2204" s="727"/>
      <c r="E2204" s="722"/>
      <c r="F2204" s="920"/>
      <c r="H2204" s="742"/>
      <c r="I2204" s="742"/>
      <c r="J2204" s="743"/>
    </row>
    <row r="2205" spans="1:10" s="732" customFormat="1" ht="12.75" hidden="1">
      <c r="A2205" s="809"/>
      <c r="B2205" s="805"/>
      <c r="C2205" s="727"/>
      <c r="D2205" s="727"/>
      <c r="E2205" s="722"/>
      <c r="F2205" s="920"/>
      <c r="G2205" s="729"/>
    </row>
    <row r="2206" spans="1:10" s="732" customFormat="1" ht="12.75" hidden="1">
      <c r="A2206" s="804"/>
      <c r="B2206" s="736"/>
      <c r="C2206" s="727"/>
      <c r="D2206" s="727"/>
      <c r="E2206" s="722"/>
      <c r="F2206" s="920"/>
      <c r="G2206" s="729"/>
    </row>
    <row r="2207" spans="1:10" s="732" customFormat="1" ht="12.75" hidden="1">
      <c r="A2207" s="804"/>
      <c r="B2207" s="736"/>
      <c r="C2207" s="727"/>
      <c r="D2207" s="728"/>
      <c r="E2207" s="722"/>
      <c r="F2207" s="920"/>
      <c r="G2207" s="729"/>
    </row>
    <row r="2208" spans="1:10" s="729" customFormat="1" ht="12.75" hidden="1">
      <c r="A2208" s="804"/>
      <c r="B2208" s="736"/>
      <c r="C2208" s="727"/>
      <c r="D2208" s="728"/>
      <c r="E2208" s="722"/>
      <c r="F2208" s="920"/>
      <c r="H2208" s="742"/>
      <c r="I2208" s="742"/>
      <c r="J2208" s="743"/>
    </row>
    <row r="2209" spans="1:10" s="729" customFormat="1" ht="12.75" hidden="1">
      <c r="A2209" s="804"/>
      <c r="B2209" s="736"/>
      <c r="C2209" s="727"/>
      <c r="D2209" s="728"/>
      <c r="E2209" s="722"/>
      <c r="F2209" s="920"/>
      <c r="H2209" s="742"/>
      <c r="I2209" s="742"/>
      <c r="J2209" s="743"/>
    </row>
    <row r="2210" spans="1:10" s="729" customFormat="1" ht="12.75" hidden="1">
      <c r="A2210" s="804"/>
      <c r="B2210" s="736"/>
      <c r="C2210" s="738"/>
      <c r="D2210" s="810"/>
      <c r="E2210" s="722"/>
      <c r="F2210" s="920"/>
    </row>
    <row r="2211" spans="1:10" s="729" customFormat="1" ht="12.75" hidden="1">
      <c r="A2211" s="804"/>
      <c r="B2211" s="736"/>
      <c r="C2211" s="738"/>
      <c r="D2211" s="810"/>
      <c r="E2211" s="722"/>
      <c r="F2211" s="920"/>
    </row>
    <row r="2212" spans="1:10" s="729" customFormat="1" ht="12.75" hidden="1">
      <c r="A2212" s="804"/>
      <c r="B2212" s="736"/>
      <c r="C2212" s="727"/>
      <c r="D2212" s="810"/>
      <c r="E2212" s="722"/>
      <c r="F2212" s="920"/>
    </row>
    <row r="2213" spans="1:10" s="729" customFormat="1" ht="12.75" hidden="1">
      <c r="A2213" s="809"/>
      <c r="B2213" s="736"/>
      <c r="C2213" s="727"/>
      <c r="D2213" s="810"/>
      <c r="E2213" s="722"/>
      <c r="F2213" s="920"/>
    </row>
    <row r="2214" spans="1:10" s="729" customFormat="1" ht="12.75" hidden="1">
      <c r="A2214" s="804"/>
      <c r="B2214" s="736"/>
      <c r="C2214" s="727"/>
      <c r="D2214" s="810"/>
      <c r="E2214" s="722"/>
      <c r="F2214" s="920"/>
    </row>
    <row r="2215" spans="1:10" s="729" customFormat="1" ht="12.75" hidden="1">
      <c r="A2215" s="804"/>
      <c r="B2215" s="736"/>
      <c r="C2215" s="727"/>
      <c r="D2215" s="810"/>
      <c r="E2215" s="722"/>
      <c r="F2215" s="920"/>
    </row>
    <row r="2216" spans="1:10" s="732" customFormat="1" ht="12.75" hidden="1">
      <c r="A2216" s="804"/>
      <c r="B2216" s="736"/>
      <c r="C2216" s="727"/>
      <c r="D2216" s="727"/>
      <c r="E2216" s="722"/>
      <c r="F2216" s="920"/>
      <c r="G2216" s="729"/>
    </row>
    <row r="2217" spans="1:10" s="732" customFormat="1" ht="12.75" hidden="1">
      <c r="A2217" s="804"/>
      <c r="B2217" s="736"/>
      <c r="C2217" s="727"/>
      <c r="D2217" s="728"/>
      <c r="E2217" s="722"/>
      <c r="F2217" s="920"/>
      <c r="G2217" s="729"/>
    </row>
    <row r="2218" spans="1:10" s="729" customFormat="1" ht="12.75" hidden="1">
      <c r="A2218" s="804"/>
      <c r="B2218" s="736"/>
      <c r="C2218" s="727"/>
      <c r="D2218" s="728"/>
      <c r="E2218" s="722"/>
      <c r="F2218" s="920"/>
      <c r="H2218" s="742"/>
      <c r="I2218" s="742"/>
      <c r="J2218" s="743"/>
    </row>
    <row r="2219" spans="1:10" s="729" customFormat="1" ht="12.75" hidden="1">
      <c r="A2219" s="804"/>
      <c r="B2219" s="736"/>
      <c r="C2219" s="727"/>
      <c r="D2219" s="728"/>
      <c r="E2219" s="722"/>
      <c r="F2219" s="920"/>
      <c r="H2219" s="742"/>
      <c r="I2219" s="742"/>
      <c r="J2219" s="743"/>
    </row>
    <row r="2220" spans="1:10" s="729" customFormat="1" ht="12.75" hidden="1">
      <c r="A2220" s="804"/>
      <c r="B2220" s="736"/>
      <c r="C2220" s="811"/>
      <c r="D2220" s="810"/>
      <c r="E2220" s="722"/>
      <c r="F2220" s="920"/>
    </row>
    <row r="2221" spans="1:10" s="729" customFormat="1" ht="12.75" hidden="1">
      <c r="A2221" s="804"/>
      <c r="B2221" s="736"/>
      <c r="C2221" s="811"/>
      <c r="D2221" s="810"/>
      <c r="E2221" s="722"/>
      <c r="F2221" s="920"/>
    </row>
    <row r="2222" spans="1:10" s="729" customFormat="1" ht="12.75" hidden="1">
      <c r="A2222" s="804"/>
      <c r="B2222" s="736"/>
      <c r="C2222" s="811"/>
      <c r="D2222" s="810"/>
      <c r="E2222" s="722"/>
      <c r="F2222" s="920"/>
    </row>
    <row r="2223" spans="1:10" s="729" customFormat="1" ht="12.75" hidden="1">
      <c r="A2223" s="804"/>
      <c r="B2223" s="736"/>
      <c r="C2223" s="727"/>
      <c r="D2223" s="810"/>
      <c r="E2223" s="722"/>
      <c r="F2223" s="920"/>
    </row>
    <row r="2224" spans="1:10" s="729" customFormat="1" ht="12.75" hidden="1">
      <c r="A2224" s="809"/>
      <c r="B2224" s="736"/>
      <c r="C2224" s="727"/>
      <c r="D2224" s="727"/>
      <c r="E2224" s="722"/>
      <c r="F2224" s="920"/>
    </row>
    <row r="2225" spans="1:10" s="732" customFormat="1" ht="12.75" hidden="1">
      <c r="A2225" s="804"/>
      <c r="B2225" s="736"/>
      <c r="C2225" s="727"/>
      <c r="D2225" s="727"/>
      <c r="E2225" s="722"/>
      <c r="F2225" s="920"/>
      <c r="G2225" s="729"/>
    </row>
    <row r="2226" spans="1:10" s="732" customFormat="1" ht="12.75" hidden="1">
      <c r="A2226" s="804"/>
      <c r="B2226" s="736"/>
      <c r="C2226" s="727"/>
      <c r="D2226" s="728"/>
      <c r="E2226" s="722"/>
      <c r="F2226" s="920"/>
      <c r="G2226" s="729"/>
    </row>
    <row r="2227" spans="1:10" s="729" customFormat="1" ht="12.75" hidden="1">
      <c r="A2227" s="804"/>
      <c r="B2227" s="736"/>
      <c r="C2227" s="727"/>
      <c r="D2227" s="728"/>
      <c r="E2227" s="722"/>
      <c r="F2227" s="920"/>
      <c r="H2227" s="742"/>
      <c r="I2227" s="742"/>
      <c r="J2227" s="743"/>
    </row>
    <row r="2228" spans="1:10" s="729" customFormat="1" ht="12.75" hidden="1">
      <c r="A2228" s="804"/>
      <c r="B2228" s="736"/>
      <c r="C2228" s="727"/>
      <c r="D2228" s="728"/>
      <c r="E2228" s="722"/>
      <c r="F2228" s="920"/>
      <c r="H2228" s="742"/>
      <c r="I2228" s="742"/>
      <c r="J2228" s="743"/>
    </row>
    <row r="2229" spans="1:10" s="729" customFormat="1" ht="12.75" hidden="1">
      <c r="A2229" s="804"/>
      <c r="B2229" s="736"/>
      <c r="C2229" s="727"/>
      <c r="D2229" s="727"/>
      <c r="E2229" s="722"/>
      <c r="F2229" s="920"/>
    </row>
    <row r="2230" spans="1:10" s="729" customFormat="1" ht="12.75" hidden="1">
      <c r="A2230" s="804"/>
      <c r="B2230" s="736"/>
      <c r="C2230" s="727"/>
      <c r="D2230" s="727"/>
      <c r="E2230" s="722"/>
      <c r="F2230" s="920"/>
    </row>
    <row r="2231" spans="1:10" s="729" customFormat="1" ht="12.75" hidden="1">
      <c r="A2231" s="804"/>
      <c r="B2231" s="736"/>
      <c r="C2231" s="727"/>
      <c r="D2231" s="728"/>
      <c r="E2231" s="722"/>
      <c r="F2231" s="920"/>
      <c r="H2231" s="728"/>
      <c r="I2231" s="732"/>
      <c r="J2231" s="808"/>
    </row>
    <row r="2232" spans="1:10" s="729" customFormat="1" ht="12.75" hidden="1">
      <c r="A2232" s="804"/>
      <c r="B2232" s="736"/>
      <c r="C2232" s="727"/>
      <c r="D2232" s="728"/>
      <c r="E2232" s="722"/>
      <c r="F2232" s="920"/>
      <c r="H2232" s="728"/>
      <c r="I2232" s="732"/>
      <c r="J2232" s="808"/>
    </row>
    <row r="2233" spans="1:10" s="729" customFormat="1" ht="12.75" hidden="1">
      <c r="A2233" s="804"/>
      <c r="B2233" s="736"/>
      <c r="C2233" s="727"/>
      <c r="D2233" s="728"/>
      <c r="E2233" s="722"/>
      <c r="F2233" s="920"/>
      <c r="H2233" s="728"/>
      <c r="I2233" s="732"/>
      <c r="J2233" s="808"/>
    </row>
    <row r="2234" spans="1:10" s="729" customFormat="1" ht="12.75" hidden="1">
      <c r="A2234" s="804"/>
      <c r="B2234" s="736"/>
      <c r="C2234" s="727"/>
      <c r="D2234" s="727"/>
      <c r="E2234" s="722"/>
      <c r="F2234" s="920"/>
    </row>
    <row r="2235" spans="1:10" s="732" customFormat="1" ht="74.25" customHeight="1">
      <c r="A2235" s="809"/>
      <c r="B2235" s="805"/>
      <c r="C2235" s="727"/>
      <c r="D2235" s="728"/>
      <c r="E2235" s="722"/>
      <c r="F2235" s="920"/>
    </row>
    <row r="2236" spans="1:10" s="732" customFormat="1" ht="12.75">
      <c r="A2236" s="804"/>
      <c r="B2236" s="736"/>
      <c r="E2236" s="722"/>
      <c r="F2236" s="920"/>
    </row>
    <row r="2237" spans="1:10" s="732" customFormat="1" ht="12.75" hidden="1">
      <c r="A2237" s="804"/>
      <c r="B2237" s="901"/>
      <c r="E2237" s="722"/>
      <c r="F2237" s="920"/>
    </row>
    <row r="2238" spans="1:10" s="732" customFormat="1" ht="12.75">
      <c r="A2238" s="804"/>
      <c r="B2238" s="736"/>
      <c r="C2238" s="727"/>
      <c r="D2238" s="728"/>
      <c r="E2238" s="722"/>
      <c r="F2238" s="920"/>
      <c r="G2238" s="727"/>
      <c r="H2238" s="728"/>
      <c r="J2238" s="808"/>
    </row>
    <row r="2239" spans="1:10" s="732" customFormat="1" ht="12.75">
      <c r="A2239" s="804"/>
      <c r="B2239" s="736"/>
      <c r="C2239" s="727"/>
      <c r="D2239" s="728"/>
      <c r="E2239" s="722"/>
      <c r="F2239" s="920"/>
      <c r="G2239" s="727"/>
      <c r="H2239" s="728"/>
      <c r="J2239" s="808"/>
    </row>
    <row r="2240" spans="1:10" s="732" customFormat="1" ht="12.75">
      <c r="A2240" s="804"/>
      <c r="B2240" s="736"/>
      <c r="C2240" s="727"/>
      <c r="D2240" s="728"/>
      <c r="E2240" s="722"/>
      <c r="F2240" s="920"/>
      <c r="G2240" s="727"/>
      <c r="H2240" s="728"/>
      <c r="J2240" s="808"/>
    </row>
    <row r="2241" spans="1:10" s="732" customFormat="1" ht="12.75">
      <c r="A2241" s="804"/>
      <c r="B2241" s="736"/>
      <c r="C2241" s="727"/>
      <c r="D2241" s="728"/>
      <c r="E2241" s="722"/>
      <c r="F2241" s="920"/>
      <c r="G2241" s="727"/>
      <c r="H2241" s="728"/>
      <c r="J2241" s="808"/>
    </row>
    <row r="2242" spans="1:10" s="732" customFormat="1" ht="12.75">
      <c r="A2242" s="804"/>
      <c r="B2242" s="736"/>
      <c r="C2242" s="727"/>
      <c r="D2242" s="728"/>
      <c r="E2242" s="722"/>
      <c r="F2242" s="920"/>
      <c r="G2242" s="727"/>
      <c r="H2242" s="728"/>
      <c r="J2242" s="808"/>
    </row>
    <row r="2243" spans="1:10" s="732" customFormat="1" ht="12.75">
      <c r="A2243" s="804"/>
      <c r="B2243" s="736"/>
      <c r="C2243" s="727"/>
      <c r="D2243" s="728"/>
      <c r="E2243" s="722"/>
      <c r="F2243" s="920"/>
      <c r="G2243" s="727"/>
      <c r="H2243" s="728"/>
      <c r="J2243" s="808"/>
    </row>
    <row r="2244" spans="1:10" s="732" customFormat="1" ht="21.75" customHeight="1">
      <c r="A2244" s="813"/>
      <c r="B2244" s="736"/>
      <c r="C2244" s="727"/>
      <c r="D2244" s="728"/>
      <c r="E2244" s="722"/>
      <c r="F2244" s="920"/>
      <c r="H2244" s="728"/>
    </row>
    <row r="2245" spans="1:10" s="732" customFormat="1" ht="12.75">
      <c r="A2245" s="804"/>
      <c r="B2245" s="736"/>
      <c r="C2245" s="738"/>
      <c r="D2245" s="739"/>
      <c r="E2245" s="722"/>
      <c r="F2245" s="920"/>
    </row>
    <row r="2246" spans="1:10" s="732" customFormat="1" ht="12.75">
      <c r="A2246" s="804"/>
      <c r="B2246" s="736"/>
      <c r="C2246" s="727"/>
      <c r="D2246" s="728"/>
      <c r="E2246" s="722"/>
      <c r="F2246" s="920"/>
    </row>
    <row r="2247" spans="1:10" s="732" customFormat="1" ht="54" customHeight="1">
      <c r="A2247" s="809"/>
      <c r="B2247" s="805"/>
      <c r="C2247" s="738"/>
      <c r="D2247" s="739"/>
      <c r="E2247" s="722"/>
      <c r="F2247" s="920"/>
    </row>
    <row r="2248" spans="1:10" s="732" customFormat="1" ht="12.75">
      <c r="A2248" s="804"/>
      <c r="B2248" s="900"/>
      <c r="C2248" s="738"/>
      <c r="D2248" s="739"/>
      <c r="E2248" s="722"/>
      <c r="F2248" s="920"/>
    </row>
    <row r="2249" spans="1:10" s="732" customFormat="1" ht="12.75">
      <c r="A2249" s="804"/>
      <c r="B2249" s="736"/>
      <c r="C2249" s="727"/>
      <c r="D2249" s="728"/>
      <c r="E2249" s="722"/>
      <c r="F2249" s="920"/>
    </row>
    <row r="2250" spans="1:10" s="732" customFormat="1" ht="12" customHeight="1">
      <c r="A2250" s="804"/>
      <c r="B2250" s="736"/>
      <c r="C2250" s="727"/>
      <c r="D2250" s="728"/>
      <c r="E2250" s="722"/>
      <c r="F2250" s="920"/>
    </row>
    <row r="2251" spans="1:10" s="732" customFormat="1" ht="12.75" hidden="1">
      <c r="A2251" s="804"/>
      <c r="B2251" s="817"/>
      <c r="C2251" s="727"/>
      <c r="D2251" s="728"/>
      <c r="E2251" s="722"/>
      <c r="F2251" s="920"/>
    </row>
    <row r="2252" spans="1:10" s="732" customFormat="1" ht="12.75">
      <c r="A2252" s="804"/>
      <c r="B2252" s="817"/>
      <c r="C2252" s="727"/>
      <c r="D2252" s="728"/>
      <c r="E2252" s="722"/>
      <c r="F2252" s="920"/>
    </row>
    <row r="2253" spans="1:10" s="732" customFormat="1" ht="12.75">
      <c r="A2253" s="804"/>
      <c r="B2253" s="817"/>
      <c r="C2253" s="727"/>
      <c r="D2253" s="728"/>
      <c r="E2253" s="722"/>
      <c r="F2253" s="920"/>
    </row>
    <row r="2254" spans="1:10" s="730" customFormat="1" ht="0.75" customHeight="1">
      <c r="A2254" s="899"/>
      <c r="B2254" s="736"/>
      <c r="C2254" s="727"/>
      <c r="D2254" s="728"/>
      <c r="E2254" s="722"/>
      <c r="F2254" s="920"/>
      <c r="G2254" s="898"/>
    </row>
    <row r="2255" spans="1:10" s="729" customFormat="1" ht="12.75">
      <c r="A2255" s="809"/>
      <c r="B2255" s="736"/>
      <c r="C2255" s="727"/>
      <c r="D2255" s="728"/>
      <c r="E2255" s="722"/>
      <c r="F2255" s="920"/>
    </row>
    <row r="2256" spans="1:10" s="729" customFormat="1" ht="12.75">
      <c r="A2256" s="809"/>
      <c r="B2256" s="736"/>
      <c r="C2256" s="727"/>
      <c r="D2256" s="728"/>
      <c r="E2256" s="722"/>
      <c r="F2256" s="920"/>
    </row>
    <row r="2257" spans="1:13" s="729" customFormat="1" ht="87" customHeight="1">
      <c r="A2257" s="809"/>
      <c r="B2257" s="736"/>
      <c r="C2257" s="738"/>
      <c r="D2257" s="739"/>
      <c r="E2257" s="722"/>
      <c r="F2257" s="920"/>
    </row>
    <row r="2258" spans="1:13" s="729" customFormat="1" ht="16.5" customHeight="1">
      <c r="A2258" s="804"/>
      <c r="B2258" s="736"/>
      <c r="C2258" s="738"/>
      <c r="D2258" s="739"/>
      <c r="E2258" s="722"/>
      <c r="F2258" s="920"/>
    </row>
    <row r="2259" spans="1:13" s="729" customFormat="1" ht="15" customHeight="1">
      <c r="A2259" s="804"/>
      <c r="B2259" s="880"/>
      <c r="C2259" s="727"/>
      <c r="D2259" s="728"/>
      <c r="E2259" s="722"/>
      <c r="F2259" s="920"/>
    </row>
    <row r="2260" spans="1:13" s="729" customFormat="1" ht="15.75" customHeight="1">
      <c r="A2260" s="804"/>
      <c r="B2260" s="736"/>
      <c r="C2260" s="727"/>
      <c r="D2260" s="728"/>
      <c r="E2260" s="722"/>
      <c r="F2260" s="920"/>
    </row>
    <row r="2261" spans="1:13" s="729" customFormat="1" ht="78" customHeight="1">
      <c r="A2261" s="804"/>
      <c r="B2261" s="736"/>
      <c r="C2261" s="727"/>
      <c r="D2261" s="728"/>
      <c r="E2261" s="722"/>
      <c r="F2261" s="920"/>
    </row>
    <row r="2262" spans="1:13" s="732" customFormat="1" ht="7.5" customHeight="1">
      <c r="A2262" s="813"/>
      <c r="B2262" s="736"/>
      <c r="C2262" s="727"/>
      <c r="D2262" s="728"/>
      <c r="E2262" s="722"/>
      <c r="F2262" s="920"/>
    </row>
    <row r="2263" spans="1:13" s="732" customFormat="1" ht="7.5" customHeight="1">
      <c r="A2263" s="813"/>
      <c r="B2263" s="736"/>
      <c r="C2263" s="727"/>
      <c r="D2263" s="728"/>
      <c r="E2263" s="722"/>
      <c r="F2263" s="920"/>
      <c r="M2263" s="728"/>
    </row>
    <row r="2264" spans="1:13" s="729" customFormat="1" ht="16.5" customHeight="1">
      <c r="A2264" s="804"/>
      <c r="B2264" s="736"/>
      <c r="C2264" s="727"/>
      <c r="D2264" s="728"/>
      <c r="E2264" s="722"/>
      <c r="F2264" s="920"/>
    </row>
    <row r="2265" spans="1:13" s="729" customFormat="1" ht="12.75">
      <c r="A2265" s="804"/>
      <c r="B2265" s="805"/>
      <c r="C2265" s="811"/>
      <c r="D2265" s="727"/>
      <c r="E2265" s="722"/>
      <c r="F2265" s="920"/>
    </row>
    <row r="2266" spans="1:13" s="732" customFormat="1" ht="12.75">
      <c r="A2266" s="809"/>
      <c r="B2266" s="736"/>
      <c r="C2266" s="727"/>
      <c r="D2266" s="728"/>
      <c r="E2266" s="722"/>
      <c r="F2266" s="920"/>
    </row>
    <row r="2267" spans="1:13" s="732" customFormat="1" ht="12.75">
      <c r="A2267" s="804"/>
      <c r="B2267" s="736"/>
      <c r="C2267" s="727"/>
      <c r="D2267" s="728"/>
      <c r="E2267" s="722"/>
      <c r="F2267" s="920"/>
    </row>
    <row r="2268" spans="1:13" s="897" customFormat="1" ht="29.25" customHeight="1">
      <c r="A2268" s="804"/>
      <c r="B2268" s="736"/>
      <c r="C2268" s="727"/>
      <c r="D2268" s="728"/>
      <c r="E2268" s="722"/>
      <c r="F2268" s="920"/>
    </row>
    <row r="2269" spans="1:13" s="897" customFormat="1" ht="18.75" customHeight="1">
      <c r="A2269" s="804"/>
      <c r="B2269" s="736"/>
      <c r="C2269" s="727"/>
      <c r="D2269" s="728"/>
      <c r="E2269" s="722"/>
      <c r="F2269" s="920"/>
    </row>
    <row r="2270" spans="1:13" s="897" customFormat="1" ht="39.75" customHeight="1">
      <c r="A2270" s="804"/>
      <c r="B2270" s="805"/>
      <c r="C2270" s="727"/>
      <c r="D2270" s="727"/>
      <c r="E2270" s="722"/>
      <c r="F2270" s="920"/>
    </row>
    <row r="2271" spans="1:13" s="729" customFormat="1" ht="0.75" customHeight="1">
      <c r="A2271" s="809"/>
      <c r="B2271" s="736"/>
      <c r="C2271" s="727"/>
      <c r="D2271" s="728"/>
      <c r="E2271" s="722"/>
      <c r="F2271" s="920"/>
    </row>
    <row r="2272" spans="1:13" s="729" customFormat="1" ht="0.75" hidden="1" customHeight="1">
      <c r="A2272" s="804"/>
      <c r="B2272" s="736"/>
      <c r="C2272" s="727"/>
      <c r="D2272" s="728"/>
      <c r="E2272" s="722"/>
      <c r="F2272" s="920"/>
    </row>
    <row r="2273" spans="1:19" s="729" customFormat="1" ht="27.75" hidden="1" customHeight="1">
      <c r="A2273" s="809"/>
      <c r="B2273" s="736"/>
      <c r="C2273" s="738"/>
      <c r="D2273" s="811"/>
      <c r="E2273" s="722"/>
      <c r="F2273" s="920"/>
    </row>
    <row r="2274" spans="1:19" s="729" customFormat="1" ht="12.75" hidden="1">
      <c r="A2274" s="804"/>
      <c r="B2274" s="736"/>
      <c r="C2274" s="738"/>
      <c r="D2274" s="811"/>
      <c r="E2274" s="722"/>
      <c r="F2274" s="920"/>
      <c r="G2274" s="746"/>
    </row>
    <row r="2275" spans="1:19" s="896" customFormat="1" ht="18.75" customHeight="1">
      <c r="A2275" s="804"/>
      <c r="B2275" s="736"/>
      <c r="C2275" s="738"/>
      <c r="D2275" s="811"/>
      <c r="E2275" s="722"/>
      <c r="F2275" s="920"/>
      <c r="G2275" s="897"/>
      <c r="H2275" s="897"/>
      <c r="I2275" s="897"/>
      <c r="J2275" s="897"/>
      <c r="K2275" s="897"/>
      <c r="L2275" s="897"/>
      <c r="M2275" s="897"/>
      <c r="N2275" s="897"/>
      <c r="O2275" s="897"/>
      <c r="P2275" s="897"/>
      <c r="Q2275" s="897"/>
      <c r="R2275" s="897"/>
      <c r="S2275" s="897"/>
    </row>
    <row r="2276" spans="1:19" s="729" customFormat="1" ht="12" customHeight="1">
      <c r="A2276" s="804"/>
      <c r="B2276" s="805"/>
      <c r="C2276" s="738"/>
      <c r="D2276" s="811"/>
      <c r="E2276" s="722"/>
      <c r="F2276" s="920"/>
    </row>
    <row r="2277" spans="1:19" s="729" customFormat="1" ht="12.75" hidden="1">
      <c r="A2277" s="804"/>
      <c r="B2277" s="747"/>
      <c r="C2277" s="727"/>
      <c r="D2277" s="727"/>
      <c r="E2277" s="722"/>
      <c r="F2277" s="920"/>
    </row>
    <row r="2278" spans="1:19" s="732" customFormat="1" ht="69" customHeight="1">
      <c r="A2278" s="804"/>
      <c r="B2278" s="805"/>
      <c r="C2278" s="727"/>
      <c r="D2278" s="730"/>
      <c r="E2278" s="722"/>
      <c r="F2278" s="920"/>
    </row>
    <row r="2279" spans="1:19" s="732" customFormat="1" ht="91.5" customHeight="1">
      <c r="A2279" s="804"/>
      <c r="B2279" s="736"/>
      <c r="C2279" s="727"/>
      <c r="D2279" s="728"/>
      <c r="E2279" s="722"/>
      <c r="F2279" s="920"/>
    </row>
    <row r="2280" spans="1:19" s="732" customFormat="1" ht="30.75" customHeight="1">
      <c r="A2280" s="804"/>
      <c r="B2280" s="805"/>
      <c r="C2280" s="727"/>
      <c r="D2280" s="728"/>
      <c r="E2280" s="722"/>
      <c r="F2280" s="920"/>
    </row>
    <row r="2281" spans="1:19" s="732" customFormat="1" ht="87.75" customHeight="1">
      <c r="A2281" s="804"/>
      <c r="B2281" s="736"/>
      <c r="C2281" s="727"/>
      <c r="D2281" s="728"/>
      <c r="E2281" s="722"/>
      <c r="F2281" s="920"/>
    </row>
    <row r="2282" spans="1:19" s="732" customFormat="1" ht="54" customHeight="1">
      <c r="A2282" s="804"/>
      <c r="B2282" s="736"/>
      <c r="C2282" s="727"/>
      <c r="D2282" s="728"/>
      <c r="E2282" s="722"/>
      <c r="F2282" s="920"/>
    </row>
    <row r="2283" spans="1:19" s="732" customFormat="1" ht="12.75">
      <c r="A2283" s="804"/>
      <c r="B2283" s="736"/>
      <c r="C2283" s="727"/>
      <c r="D2283" s="728"/>
      <c r="E2283" s="722"/>
      <c r="F2283" s="920"/>
    </row>
    <row r="2284" spans="1:19" s="805" customFormat="1" ht="50.25" customHeight="1">
      <c r="A2284" s="806"/>
      <c r="C2284" s="738"/>
      <c r="D2284" s="727"/>
      <c r="E2284" s="722"/>
      <c r="F2284" s="920"/>
    </row>
    <row r="2285" spans="1:19" s="732" customFormat="1" ht="33.75" customHeight="1">
      <c r="A2285" s="804"/>
      <c r="B2285" s="736"/>
      <c r="C2285" s="727"/>
      <c r="D2285" s="728"/>
      <c r="E2285" s="722"/>
      <c r="F2285" s="920"/>
    </row>
    <row r="2286" spans="1:19" s="732" customFormat="1" ht="12.75">
      <c r="A2286" s="834"/>
      <c r="B2286" s="844"/>
      <c r="C2286" s="843"/>
      <c r="D2286" s="842"/>
      <c r="E2286" s="722"/>
      <c r="F2286" s="920"/>
      <c r="G2286" s="830"/>
    </row>
    <row r="2287" spans="1:19" s="748" customFormat="1" ht="12.75">
      <c r="A2287" s="834"/>
      <c r="B2287" s="859"/>
      <c r="C2287" s="874"/>
      <c r="D2287" s="895"/>
      <c r="E2287" s="722"/>
      <c r="F2287" s="920"/>
    </row>
    <row r="2288" spans="1:19" s="748" customFormat="1" ht="12.75">
      <c r="A2288" s="834"/>
      <c r="B2288" s="859"/>
      <c r="C2288" s="874"/>
      <c r="D2288" s="895"/>
      <c r="E2288" s="722"/>
      <c r="F2288" s="920"/>
    </row>
    <row r="2289" spans="1:11" s="749" customFormat="1" ht="24" customHeight="1">
      <c r="A2289" s="894"/>
      <c r="B2289" s="870"/>
      <c r="C2289" s="869"/>
      <c r="D2289" s="893"/>
      <c r="E2289" s="722"/>
      <c r="F2289" s="920"/>
    </row>
    <row r="2290" spans="1:11" s="749" customFormat="1" ht="12.75" hidden="1">
      <c r="A2290" s="838"/>
      <c r="B2290" s="837"/>
      <c r="C2290" s="836"/>
      <c r="D2290" s="835"/>
      <c r="E2290" s="722"/>
      <c r="F2290" s="920"/>
    </row>
    <row r="2291" spans="1:11" s="729" customFormat="1" ht="12.75" hidden="1">
      <c r="A2291" s="750"/>
      <c r="B2291" s="883"/>
      <c r="C2291" s="751"/>
      <c r="D2291" s="751"/>
      <c r="E2291" s="722"/>
      <c r="F2291" s="920"/>
    </row>
    <row r="2292" spans="1:11" s="824" customFormat="1">
      <c r="A2292" s="750"/>
      <c r="B2292" s="885"/>
      <c r="C2292" s="751"/>
      <c r="D2292" s="751"/>
      <c r="E2292" s="722"/>
      <c r="F2292" s="920"/>
      <c r="H2292" s="891"/>
      <c r="I2292" s="892"/>
      <c r="J2292" s="892"/>
      <c r="K2292" s="891"/>
    </row>
    <row r="2293" spans="1:11" s="824" customFormat="1">
      <c r="A2293" s="750"/>
      <c r="B2293" s="885"/>
      <c r="C2293" s="751"/>
      <c r="D2293" s="751"/>
      <c r="E2293" s="722"/>
      <c r="F2293" s="920"/>
      <c r="H2293" s="891"/>
      <c r="I2293" s="892"/>
      <c r="J2293" s="892"/>
      <c r="K2293" s="891"/>
    </row>
    <row r="2294" spans="1:11" s="824" customFormat="1" hidden="1">
      <c r="A2294" s="750"/>
      <c r="B2294" s="885"/>
      <c r="C2294" s="751"/>
      <c r="D2294" s="751"/>
      <c r="E2294" s="722"/>
      <c r="F2294" s="920"/>
      <c r="H2294" s="891"/>
      <c r="I2294" s="892"/>
      <c r="J2294" s="892"/>
      <c r="K2294" s="891"/>
    </row>
    <row r="2295" spans="1:11" s="824" customFormat="1">
      <c r="A2295" s="750"/>
      <c r="B2295" s="885"/>
      <c r="C2295" s="751"/>
      <c r="D2295" s="751"/>
      <c r="E2295" s="722"/>
      <c r="F2295" s="920"/>
      <c r="H2295" s="891"/>
      <c r="I2295" s="892"/>
      <c r="J2295" s="892"/>
      <c r="K2295" s="891"/>
    </row>
    <row r="2296" spans="1:11" s="824" customFormat="1">
      <c r="A2296" s="750"/>
      <c r="B2296" s="883"/>
      <c r="C2296" s="751"/>
      <c r="D2296" s="751"/>
      <c r="E2296" s="722"/>
      <c r="F2296" s="920"/>
      <c r="H2296" s="891"/>
      <c r="I2296" s="892"/>
      <c r="J2296" s="892"/>
      <c r="K2296" s="891"/>
    </row>
    <row r="2297" spans="1:11" s="824" customFormat="1">
      <c r="A2297" s="877"/>
      <c r="B2297" s="883"/>
      <c r="C2297" s="752"/>
      <c r="D2297" s="751"/>
      <c r="E2297" s="722"/>
      <c r="F2297" s="920"/>
      <c r="H2297" s="891"/>
      <c r="I2297" s="892"/>
      <c r="J2297" s="892"/>
      <c r="K2297" s="891"/>
    </row>
    <row r="2298" spans="1:11" s="824" customFormat="1">
      <c r="A2298" s="753"/>
      <c r="B2298" s="883"/>
      <c r="C2298" s="752"/>
      <c r="D2298" s="751"/>
      <c r="E2298" s="722"/>
      <c r="F2298" s="920"/>
      <c r="H2298" s="891"/>
      <c r="I2298" s="892"/>
      <c r="J2298" s="892"/>
      <c r="K2298" s="891"/>
    </row>
    <row r="2299" spans="1:11" s="824" customFormat="1">
      <c r="A2299" s="750"/>
      <c r="B2299" s="878"/>
      <c r="C2299" s="752"/>
      <c r="D2299" s="751"/>
      <c r="E2299" s="722"/>
      <c r="F2299" s="920"/>
      <c r="H2299" s="891"/>
      <c r="I2299" s="892"/>
      <c r="J2299" s="892"/>
      <c r="K2299" s="891"/>
    </row>
    <row r="2300" spans="1:11" s="824" customFormat="1">
      <c r="A2300" s="750"/>
      <c r="B2300" s="878"/>
      <c r="C2300" s="752"/>
      <c r="D2300" s="751"/>
      <c r="E2300" s="722"/>
      <c r="F2300" s="920"/>
      <c r="H2300" s="891"/>
      <c r="I2300" s="892"/>
      <c r="J2300" s="892"/>
      <c r="K2300" s="891"/>
    </row>
    <row r="2301" spans="1:11" s="824" customFormat="1">
      <c r="A2301" s="750"/>
      <c r="B2301" s="878"/>
      <c r="C2301" s="752"/>
      <c r="D2301" s="751"/>
      <c r="E2301" s="722"/>
      <c r="F2301" s="920"/>
      <c r="H2301" s="891"/>
      <c r="I2301" s="892"/>
      <c r="J2301" s="892"/>
      <c r="K2301" s="891"/>
    </row>
    <row r="2302" spans="1:11" s="824" customFormat="1">
      <c r="A2302" s="750"/>
      <c r="B2302" s="887"/>
      <c r="C2302" s="752"/>
      <c r="D2302" s="751"/>
      <c r="E2302" s="722"/>
      <c r="F2302" s="920"/>
      <c r="H2302" s="891"/>
      <c r="I2302" s="892"/>
      <c r="J2302" s="892"/>
      <c r="K2302" s="891"/>
    </row>
    <row r="2303" spans="1:11" s="824" customFormat="1">
      <c r="A2303" s="750"/>
      <c r="B2303" s="878"/>
      <c r="C2303" s="752"/>
      <c r="D2303" s="751"/>
      <c r="E2303" s="722"/>
      <c r="F2303" s="920"/>
      <c r="H2303" s="891"/>
      <c r="I2303" s="892"/>
      <c r="J2303" s="892"/>
      <c r="K2303" s="891"/>
    </row>
    <row r="2304" spans="1:11" s="824" customFormat="1">
      <c r="A2304" s="750"/>
      <c r="B2304" s="878"/>
      <c r="C2304" s="752"/>
      <c r="D2304" s="751"/>
      <c r="E2304" s="722"/>
      <c r="F2304" s="920"/>
      <c r="H2304" s="891"/>
      <c r="I2304" s="892"/>
      <c r="J2304" s="892"/>
      <c r="K2304" s="891"/>
    </row>
    <row r="2305" spans="1:11" s="824" customFormat="1">
      <c r="A2305" s="750"/>
      <c r="B2305" s="878"/>
      <c r="C2305" s="752"/>
      <c r="D2305" s="751"/>
      <c r="E2305" s="722"/>
      <c r="F2305" s="920"/>
      <c r="H2305" s="891"/>
      <c r="I2305" s="892"/>
      <c r="J2305" s="892"/>
      <c r="K2305" s="891"/>
    </row>
    <row r="2306" spans="1:11" s="824" customFormat="1">
      <c r="A2306" s="750"/>
      <c r="B2306" s="878"/>
      <c r="C2306" s="752"/>
      <c r="D2306" s="751"/>
      <c r="E2306" s="722"/>
      <c r="F2306" s="920"/>
      <c r="H2306" s="891"/>
      <c r="I2306" s="892"/>
      <c r="J2306" s="892"/>
      <c r="K2306" s="891"/>
    </row>
    <row r="2307" spans="1:11" s="824" customFormat="1">
      <c r="A2307" s="750"/>
      <c r="B2307" s="878"/>
      <c r="C2307" s="752"/>
      <c r="D2307" s="751"/>
      <c r="E2307" s="722"/>
      <c r="F2307" s="920"/>
      <c r="H2307" s="891"/>
      <c r="I2307" s="892"/>
      <c r="J2307" s="892"/>
      <c r="K2307" s="891"/>
    </row>
    <row r="2308" spans="1:11" s="824" customFormat="1">
      <c r="A2308" s="750"/>
      <c r="B2308" s="878"/>
      <c r="C2308" s="752"/>
      <c r="D2308" s="751"/>
      <c r="E2308" s="722"/>
      <c r="F2308" s="920"/>
      <c r="H2308" s="891"/>
      <c r="I2308" s="892"/>
      <c r="J2308" s="892"/>
      <c r="K2308" s="891"/>
    </row>
    <row r="2309" spans="1:11" s="824" customFormat="1">
      <c r="A2309" s="750"/>
      <c r="B2309" s="878"/>
      <c r="C2309" s="752"/>
      <c r="D2309" s="751"/>
      <c r="E2309" s="722"/>
      <c r="F2309" s="920"/>
      <c r="H2309" s="891"/>
      <c r="I2309" s="892"/>
      <c r="J2309" s="892"/>
      <c r="K2309" s="891"/>
    </row>
    <row r="2310" spans="1:11" s="824" customFormat="1">
      <c r="A2310" s="750"/>
      <c r="B2310" s="878"/>
      <c r="C2310" s="752"/>
      <c r="D2310" s="751"/>
      <c r="E2310" s="722"/>
      <c r="F2310" s="920"/>
      <c r="H2310" s="891"/>
      <c r="I2310" s="892"/>
      <c r="J2310" s="892"/>
      <c r="K2310" s="891"/>
    </row>
    <row r="2311" spans="1:11" s="824" customFormat="1">
      <c r="A2311" s="750"/>
      <c r="B2311" s="878"/>
      <c r="C2311" s="752"/>
      <c r="D2311" s="751"/>
      <c r="E2311" s="722"/>
      <c r="F2311" s="920"/>
      <c r="H2311" s="891"/>
      <c r="I2311" s="892"/>
      <c r="J2311" s="892"/>
      <c r="K2311" s="891"/>
    </row>
    <row r="2312" spans="1:11" s="824" customFormat="1" hidden="1">
      <c r="A2312" s="750"/>
      <c r="B2312" s="885"/>
      <c r="C2312" s="751"/>
      <c r="D2312" s="751"/>
      <c r="E2312" s="722"/>
      <c r="F2312" s="920"/>
      <c r="H2312" s="891"/>
      <c r="I2312" s="892"/>
      <c r="J2312" s="892"/>
      <c r="K2312" s="891"/>
    </row>
    <row r="2313" spans="1:11" s="824" customFormat="1">
      <c r="A2313" s="750"/>
      <c r="B2313" s="885"/>
      <c r="C2313" s="752"/>
      <c r="D2313" s="751"/>
      <c r="E2313" s="722"/>
      <c r="F2313" s="920"/>
      <c r="H2313" s="891"/>
      <c r="I2313" s="892"/>
      <c r="J2313" s="892"/>
      <c r="K2313" s="891"/>
    </row>
    <row r="2314" spans="1:11" s="824" customFormat="1">
      <c r="A2314" s="750"/>
      <c r="B2314" s="883"/>
      <c r="C2314" s="751"/>
      <c r="D2314" s="751"/>
      <c r="E2314" s="722"/>
      <c r="F2314" s="920"/>
      <c r="H2314" s="891"/>
      <c r="I2314" s="892"/>
      <c r="J2314" s="892"/>
      <c r="K2314" s="891"/>
    </row>
    <row r="2315" spans="1:11" s="824" customFormat="1">
      <c r="A2315" s="877"/>
      <c r="B2315" s="885"/>
      <c r="C2315" s="752"/>
      <c r="D2315" s="751"/>
      <c r="E2315" s="722"/>
      <c r="F2315" s="920"/>
      <c r="H2315" s="891"/>
      <c r="I2315" s="892"/>
      <c r="J2315" s="892"/>
      <c r="K2315" s="891"/>
    </row>
    <row r="2316" spans="1:11" s="824" customFormat="1">
      <c r="A2316" s="750"/>
      <c r="B2316" s="887"/>
      <c r="C2316" s="752"/>
      <c r="D2316" s="751"/>
      <c r="E2316" s="722"/>
      <c r="F2316" s="920"/>
      <c r="H2316" s="891"/>
      <c r="I2316" s="892"/>
      <c r="J2316" s="892"/>
      <c r="K2316" s="891"/>
    </row>
    <row r="2317" spans="1:11" s="824" customFormat="1">
      <c r="A2317" s="750"/>
      <c r="B2317" s="887"/>
      <c r="C2317" s="752"/>
      <c r="D2317" s="751"/>
      <c r="E2317" s="722"/>
      <c r="F2317" s="920"/>
      <c r="H2317" s="891"/>
      <c r="I2317" s="892"/>
      <c r="J2317" s="892"/>
      <c r="K2317" s="891"/>
    </row>
    <row r="2318" spans="1:11" s="824" customFormat="1">
      <c r="A2318" s="750"/>
      <c r="B2318" s="887"/>
      <c r="C2318" s="752"/>
      <c r="D2318" s="751"/>
      <c r="E2318" s="722"/>
      <c r="F2318" s="920"/>
      <c r="H2318" s="891"/>
      <c r="I2318" s="892"/>
      <c r="J2318" s="892"/>
      <c r="K2318" s="891"/>
    </row>
    <row r="2319" spans="1:11" s="824" customFormat="1">
      <c r="A2319" s="753"/>
      <c r="B2319" s="885"/>
      <c r="C2319" s="751"/>
      <c r="D2319" s="751"/>
      <c r="E2319" s="722"/>
      <c r="F2319" s="920"/>
      <c r="H2319" s="891"/>
      <c r="I2319" s="892"/>
      <c r="J2319" s="892"/>
      <c r="K2319" s="891"/>
    </row>
    <row r="2320" spans="1:11" s="824" customFormat="1">
      <c r="A2320" s="753"/>
      <c r="B2320" s="883"/>
      <c r="C2320" s="752"/>
      <c r="D2320" s="751"/>
      <c r="E2320" s="722"/>
      <c r="F2320" s="920"/>
      <c r="H2320" s="891"/>
      <c r="I2320" s="892"/>
      <c r="J2320" s="892"/>
      <c r="K2320" s="891"/>
    </row>
    <row r="2321" spans="1:11" s="824" customFormat="1">
      <c r="A2321" s="753"/>
      <c r="B2321" s="883"/>
      <c r="C2321" s="752"/>
      <c r="D2321" s="751"/>
      <c r="E2321" s="722"/>
      <c r="F2321" s="920"/>
      <c r="H2321" s="891"/>
      <c r="I2321" s="892"/>
      <c r="J2321" s="892"/>
      <c r="K2321" s="891"/>
    </row>
    <row r="2322" spans="1:11" s="824" customFormat="1">
      <c r="A2322" s="753"/>
      <c r="B2322" s="883"/>
      <c r="C2322" s="752"/>
      <c r="D2322" s="751"/>
      <c r="E2322" s="722"/>
      <c r="F2322" s="920"/>
      <c r="H2322" s="891"/>
      <c r="I2322" s="892"/>
      <c r="J2322" s="892"/>
      <c r="K2322" s="891"/>
    </row>
    <row r="2323" spans="1:11" s="824" customFormat="1">
      <c r="A2323" s="753"/>
      <c r="B2323" s="883"/>
      <c r="C2323" s="752"/>
      <c r="D2323" s="751"/>
      <c r="E2323" s="722"/>
      <c r="F2323" s="920"/>
      <c r="H2323" s="891"/>
      <c r="I2323" s="892"/>
      <c r="J2323" s="892"/>
      <c r="K2323" s="891"/>
    </row>
    <row r="2324" spans="1:11" s="824" customFormat="1">
      <c r="A2324" s="753"/>
      <c r="B2324" s="883"/>
      <c r="C2324" s="752"/>
      <c r="D2324" s="751"/>
      <c r="E2324" s="722"/>
      <c r="F2324" s="920"/>
      <c r="H2324" s="891"/>
      <c r="I2324" s="892"/>
      <c r="J2324" s="892"/>
      <c r="K2324" s="891"/>
    </row>
    <row r="2325" spans="1:11" s="824" customFormat="1">
      <c r="A2325" s="753"/>
      <c r="B2325" s="883"/>
      <c r="C2325" s="752"/>
      <c r="D2325" s="751"/>
      <c r="E2325" s="722"/>
      <c r="F2325" s="920"/>
      <c r="H2325" s="891"/>
      <c r="I2325" s="892"/>
      <c r="J2325" s="892"/>
      <c r="K2325" s="891"/>
    </row>
    <row r="2326" spans="1:11" s="824" customFormat="1">
      <c r="A2326" s="750"/>
      <c r="B2326" s="885"/>
      <c r="C2326" s="752"/>
      <c r="D2326" s="751"/>
      <c r="E2326" s="722"/>
      <c r="F2326" s="920"/>
      <c r="H2326" s="891"/>
      <c r="I2326" s="892"/>
      <c r="J2326" s="892"/>
      <c r="K2326" s="891"/>
    </row>
    <row r="2327" spans="1:11" s="824" customFormat="1">
      <c r="A2327" s="750"/>
      <c r="B2327" s="885"/>
      <c r="C2327" s="752"/>
      <c r="D2327" s="751"/>
      <c r="E2327" s="722"/>
      <c r="F2327" s="920"/>
      <c r="H2327" s="891"/>
      <c r="I2327" s="892"/>
      <c r="J2327" s="892"/>
      <c r="K2327" s="891"/>
    </row>
    <row r="2328" spans="1:11" s="824" customFormat="1">
      <c r="A2328" s="750"/>
      <c r="B2328" s="885"/>
      <c r="C2328" s="752"/>
      <c r="D2328" s="751"/>
      <c r="E2328" s="722"/>
      <c r="F2328" s="920"/>
      <c r="H2328" s="891"/>
      <c r="I2328" s="892"/>
      <c r="J2328" s="892"/>
      <c r="K2328" s="891"/>
    </row>
    <row r="2329" spans="1:11" s="824" customFormat="1">
      <c r="A2329" s="750"/>
      <c r="B2329" s="878"/>
      <c r="C2329" s="752"/>
      <c r="D2329" s="751"/>
      <c r="E2329" s="722"/>
      <c r="F2329" s="920"/>
      <c r="H2329" s="891"/>
      <c r="I2329" s="892"/>
      <c r="J2329" s="892"/>
      <c r="K2329" s="891"/>
    </row>
    <row r="2330" spans="1:11" s="824" customFormat="1">
      <c r="A2330" s="750"/>
      <c r="B2330" s="878"/>
      <c r="C2330" s="752"/>
      <c r="D2330" s="751"/>
      <c r="E2330" s="722"/>
      <c r="F2330" s="920"/>
      <c r="H2330" s="891"/>
      <c r="I2330" s="892"/>
      <c r="J2330" s="892"/>
      <c r="K2330" s="891"/>
    </row>
    <row r="2331" spans="1:11" s="824" customFormat="1">
      <c r="A2331" s="750"/>
      <c r="B2331" s="878"/>
      <c r="C2331" s="752"/>
      <c r="D2331" s="751"/>
      <c r="E2331" s="722"/>
      <c r="F2331" s="920"/>
      <c r="H2331" s="891"/>
      <c r="I2331" s="892"/>
      <c r="J2331" s="892"/>
      <c r="K2331" s="891"/>
    </row>
    <row r="2332" spans="1:11" s="824" customFormat="1">
      <c r="A2332" s="750"/>
      <c r="B2332" s="885"/>
      <c r="C2332" s="751"/>
      <c r="D2332" s="751"/>
      <c r="E2332" s="722"/>
      <c r="F2332" s="920"/>
      <c r="H2332" s="891"/>
      <c r="I2332" s="892"/>
      <c r="J2332" s="892"/>
      <c r="K2332" s="891"/>
    </row>
    <row r="2333" spans="1:11" s="824" customFormat="1">
      <c r="A2333" s="750"/>
      <c r="B2333" s="885"/>
      <c r="C2333" s="752"/>
      <c r="D2333" s="751"/>
      <c r="E2333" s="722"/>
      <c r="F2333" s="920"/>
      <c r="H2333" s="891"/>
      <c r="I2333" s="892"/>
      <c r="J2333" s="892"/>
      <c r="K2333" s="891"/>
    </row>
    <row r="2334" spans="1:11" s="824" customFormat="1">
      <c r="A2334" s="750"/>
      <c r="B2334" s="885"/>
      <c r="C2334" s="752"/>
      <c r="D2334" s="751"/>
      <c r="E2334" s="722"/>
      <c r="F2334" s="920"/>
      <c r="H2334" s="891"/>
      <c r="I2334" s="892"/>
      <c r="J2334" s="892"/>
      <c r="K2334" s="891"/>
    </row>
    <row r="2335" spans="1:11" s="824" customFormat="1">
      <c r="A2335" s="750"/>
      <c r="B2335" s="885"/>
      <c r="C2335" s="752"/>
      <c r="D2335" s="751"/>
      <c r="E2335" s="722"/>
      <c r="F2335" s="920"/>
      <c r="H2335" s="891"/>
      <c r="I2335" s="892"/>
      <c r="J2335" s="892"/>
      <c r="K2335" s="891"/>
    </row>
    <row r="2336" spans="1:11" s="824" customFormat="1" hidden="1">
      <c r="A2336" s="877"/>
      <c r="B2336" s="883"/>
      <c r="C2336" s="752"/>
      <c r="D2336" s="751"/>
      <c r="E2336" s="722"/>
      <c r="F2336" s="920"/>
      <c r="H2336" s="891"/>
      <c r="I2336" s="892"/>
      <c r="J2336" s="892"/>
      <c r="K2336" s="891"/>
    </row>
    <row r="2337" spans="1:11" s="824" customFormat="1">
      <c r="A2337" s="753"/>
      <c r="B2337" s="883"/>
      <c r="C2337" s="752"/>
      <c r="D2337" s="751"/>
      <c r="E2337" s="722"/>
      <c r="F2337" s="920"/>
      <c r="H2337" s="891"/>
      <c r="I2337" s="892"/>
      <c r="J2337" s="892"/>
      <c r="K2337" s="891"/>
    </row>
    <row r="2338" spans="1:11" s="824" customFormat="1">
      <c r="A2338" s="753"/>
      <c r="B2338" s="883"/>
      <c r="C2338" s="752"/>
      <c r="D2338" s="751"/>
      <c r="E2338" s="722"/>
      <c r="F2338" s="920"/>
      <c r="H2338" s="891"/>
      <c r="I2338" s="892"/>
      <c r="J2338" s="892"/>
      <c r="K2338" s="891"/>
    </row>
    <row r="2339" spans="1:11" s="824" customFormat="1">
      <c r="A2339" s="753"/>
      <c r="B2339" s="879"/>
      <c r="C2339" s="752"/>
      <c r="D2339" s="751"/>
      <c r="E2339" s="722"/>
      <c r="F2339" s="920"/>
      <c r="H2339" s="891"/>
      <c r="I2339" s="892"/>
      <c r="J2339" s="892"/>
      <c r="K2339" s="891"/>
    </row>
    <row r="2340" spans="1:11" s="824" customFormat="1">
      <c r="A2340" s="753"/>
      <c r="B2340" s="883"/>
      <c r="C2340" s="752"/>
      <c r="D2340" s="751"/>
      <c r="E2340" s="722"/>
      <c r="F2340" s="920"/>
      <c r="H2340" s="891"/>
      <c r="I2340" s="892"/>
      <c r="J2340" s="892"/>
      <c r="K2340" s="891"/>
    </row>
    <row r="2341" spans="1:11" s="824" customFormat="1" ht="14.25" customHeight="1">
      <c r="A2341" s="877"/>
      <c r="B2341" s="883"/>
      <c r="C2341" s="751"/>
      <c r="D2341" s="751"/>
      <c r="E2341" s="722"/>
      <c r="F2341" s="920"/>
      <c r="H2341" s="891"/>
      <c r="I2341" s="892"/>
      <c r="J2341" s="892"/>
      <c r="K2341" s="891"/>
    </row>
    <row r="2342" spans="1:11" s="824" customFormat="1" hidden="1">
      <c r="A2342" s="753"/>
      <c r="B2342" s="883"/>
      <c r="C2342" s="751"/>
      <c r="D2342" s="751"/>
      <c r="E2342" s="722"/>
      <c r="F2342" s="920"/>
      <c r="H2342" s="891"/>
      <c r="I2342" s="892"/>
      <c r="J2342" s="892"/>
      <c r="K2342" s="891"/>
    </row>
    <row r="2343" spans="1:11" s="824" customFormat="1">
      <c r="A2343" s="753"/>
      <c r="B2343" s="879"/>
      <c r="C2343" s="751"/>
      <c r="D2343" s="751"/>
      <c r="E2343" s="722"/>
      <c r="F2343" s="920"/>
      <c r="H2343" s="891"/>
      <c r="I2343" s="892"/>
      <c r="J2343" s="892"/>
      <c r="K2343" s="891"/>
    </row>
    <row r="2344" spans="1:11" s="824" customFormat="1">
      <c r="A2344" s="753"/>
      <c r="B2344" s="879"/>
      <c r="C2344" s="751"/>
      <c r="D2344" s="751"/>
      <c r="E2344" s="722"/>
      <c r="F2344" s="920"/>
      <c r="H2344" s="891"/>
      <c r="I2344" s="892"/>
      <c r="J2344" s="892"/>
      <c r="K2344" s="891"/>
    </row>
    <row r="2345" spans="1:11" s="824" customFormat="1">
      <c r="A2345" s="750"/>
      <c r="B2345" s="883"/>
      <c r="C2345" s="752"/>
      <c r="D2345" s="751"/>
      <c r="E2345" s="722"/>
      <c r="F2345" s="920"/>
      <c r="H2345" s="891"/>
      <c r="I2345" s="892"/>
      <c r="J2345" s="892"/>
      <c r="K2345" s="891"/>
    </row>
    <row r="2346" spans="1:11" s="824" customFormat="1" hidden="1">
      <c r="A2346" s="750"/>
      <c r="B2346" s="883"/>
      <c r="C2346" s="752"/>
      <c r="D2346" s="751"/>
      <c r="E2346" s="722"/>
      <c r="F2346" s="920"/>
      <c r="H2346" s="891"/>
      <c r="I2346" s="892"/>
      <c r="J2346" s="892"/>
      <c r="K2346" s="891"/>
    </row>
    <row r="2347" spans="1:11" s="824" customFormat="1">
      <c r="A2347" s="750"/>
      <c r="B2347" s="883"/>
      <c r="C2347" s="751"/>
      <c r="D2347" s="751"/>
      <c r="E2347" s="722"/>
      <c r="F2347" s="920"/>
      <c r="H2347" s="891"/>
      <c r="I2347" s="892"/>
      <c r="J2347" s="892"/>
      <c r="K2347" s="891"/>
    </row>
    <row r="2348" spans="1:11" s="824" customFormat="1">
      <c r="A2348" s="753"/>
      <c r="B2348" s="883"/>
      <c r="C2348" s="751"/>
      <c r="D2348" s="751"/>
      <c r="E2348" s="722"/>
      <c r="F2348" s="920"/>
      <c r="H2348" s="891"/>
      <c r="I2348" s="892"/>
      <c r="J2348" s="892"/>
      <c r="K2348" s="891"/>
    </row>
    <row r="2349" spans="1:11" s="824" customFormat="1">
      <c r="A2349" s="753"/>
      <c r="B2349" s="879"/>
      <c r="C2349" s="752"/>
      <c r="D2349" s="751"/>
      <c r="E2349" s="754"/>
      <c r="F2349" s="920"/>
      <c r="H2349" s="891"/>
      <c r="I2349" s="892"/>
      <c r="J2349" s="892"/>
      <c r="K2349" s="891"/>
    </row>
    <row r="2350" spans="1:11" s="824" customFormat="1">
      <c r="A2350" s="750"/>
      <c r="B2350" s="883"/>
      <c r="C2350" s="752"/>
      <c r="D2350" s="751"/>
      <c r="E2350" s="754"/>
      <c r="F2350" s="920"/>
      <c r="H2350" s="891"/>
      <c r="I2350" s="892"/>
      <c r="J2350" s="892"/>
      <c r="K2350" s="891"/>
    </row>
    <row r="2351" spans="1:11" s="824" customFormat="1">
      <c r="A2351" s="877"/>
      <c r="B2351" s="878"/>
      <c r="C2351" s="751"/>
      <c r="D2351" s="751"/>
      <c r="E2351" s="754"/>
      <c r="F2351" s="920"/>
      <c r="H2351" s="891"/>
      <c r="I2351" s="892"/>
      <c r="J2351" s="892"/>
      <c r="K2351" s="891"/>
    </row>
    <row r="2352" spans="1:11" s="824" customFormat="1">
      <c r="A2352" s="750"/>
      <c r="B2352" s="879"/>
      <c r="C2352" s="752"/>
      <c r="D2352" s="751"/>
      <c r="E2352" s="754"/>
      <c r="F2352" s="920"/>
      <c r="H2352" s="891"/>
      <c r="I2352" s="892"/>
      <c r="J2352" s="892"/>
      <c r="K2352" s="891"/>
    </row>
    <row r="2353" spans="1:11" s="824" customFormat="1">
      <c r="A2353" s="750"/>
      <c r="B2353" s="879"/>
      <c r="C2353" s="751"/>
      <c r="D2353" s="751"/>
      <c r="E2353" s="754"/>
      <c r="F2353" s="920"/>
      <c r="H2353" s="891"/>
      <c r="I2353" s="892"/>
      <c r="J2353" s="892"/>
      <c r="K2353" s="891"/>
    </row>
    <row r="2354" spans="1:11" s="824" customFormat="1">
      <c r="A2354" s="877"/>
      <c r="B2354" s="883"/>
      <c r="C2354" s="751"/>
      <c r="D2354" s="751"/>
      <c r="E2354" s="754"/>
      <c r="F2354" s="920"/>
      <c r="H2354" s="891"/>
      <c r="I2354" s="892"/>
      <c r="J2354" s="892"/>
      <c r="K2354" s="891"/>
    </row>
    <row r="2355" spans="1:11" s="824" customFormat="1">
      <c r="A2355" s="877"/>
      <c r="B2355" s="879"/>
      <c r="C2355" s="752"/>
      <c r="D2355" s="751"/>
      <c r="E2355" s="754"/>
      <c r="F2355" s="920"/>
      <c r="H2355" s="891"/>
      <c r="I2355" s="892"/>
      <c r="J2355" s="892"/>
      <c r="K2355" s="891"/>
    </row>
    <row r="2356" spans="1:11" s="824" customFormat="1">
      <c r="A2356" s="750"/>
      <c r="B2356" s="879"/>
      <c r="C2356" s="752"/>
      <c r="D2356" s="751"/>
      <c r="E2356" s="754"/>
      <c r="F2356" s="920"/>
      <c r="H2356" s="891"/>
      <c r="I2356" s="892"/>
      <c r="J2356" s="892"/>
      <c r="K2356" s="891"/>
    </row>
    <row r="2357" spans="1:11" s="824" customFormat="1">
      <c r="A2357" s="750"/>
      <c r="B2357" s="879"/>
      <c r="C2357" s="752"/>
      <c r="D2357" s="751"/>
      <c r="E2357" s="754"/>
      <c r="F2357" s="920"/>
      <c r="H2357" s="891"/>
      <c r="I2357" s="892"/>
      <c r="J2357" s="892"/>
      <c r="K2357" s="891"/>
    </row>
    <row r="2358" spans="1:11" s="824" customFormat="1">
      <c r="A2358" s="750"/>
      <c r="B2358" s="879"/>
      <c r="C2358" s="751"/>
      <c r="D2358" s="751"/>
      <c r="E2358" s="754"/>
      <c r="F2358" s="920"/>
      <c r="H2358" s="891"/>
      <c r="I2358" s="892"/>
      <c r="J2358" s="892"/>
      <c r="K2358" s="891"/>
    </row>
    <row r="2359" spans="1:11" s="824" customFormat="1">
      <c r="A2359" s="750"/>
      <c r="B2359" s="883"/>
      <c r="C2359" s="751"/>
      <c r="D2359" s="751"/>
      <c r="E2359" s="754"/>
      <c r="F2359" s="920"/>
      <c r="H2359" s="891"/>
      <c r="I2359" s="892"/>
      <c r="J2359" s="892"/>
      <c r="K2359" s="891"/>
    </row>
    <row r="2360" spans="1:11" s="824" customFormat="1">
      <c r="A2360" s="877"/>
      <c r="B2360" s="878"/>
      <c r="C2360" s="752"/>
      <c r="D2360" s="751"/>
      <c r="E2360" s="754"/>
      <c r="F2360" s="920"/>
      <c r="H2360" s="891"/>
      <c r="I2360" s="892"/>
      <c r="J2360" s="892"/>
      <c r="K2360" s="891"/>
    </row>
    <row r="2361" spans="1:11" s="824" customFormat="1">
      <c r="A2361" s="877"/>
      <c r="B2361" s="878"/>
      <c r="C2361" s="752"/>
      <c r="D2361" s="751"/>
      <c r="E2361" s="754"/>
      <c r="F2361" s="920"/>
      <c r="H2361" s="891"/>
      <c r="I2361" s="892"/>
      <c r="J2361" s="892"/>
      <c r="K2361" s="891"/>
    </row>
    <row r="2362" spans="1:11" s="824" customFormat="1">
      <c r="A2362" s="877"/>
      <c r="B2362" s="886"/>
      <c r="C2362" s="751"/>
      <c r="D2362" s="751"/>
      <c r="E2362" s="754"/>
      <c r="F2362" s="920"/>
      <c r="H2362" s="891"/>
      <c r="I2362" s="892"/>
      <c r="J2362" s="892"/>
      <c r="K2362" s="891"/>
    </row>
    <row r="2363" spans="1:11" s="824" customFormat="1">
      <c r="A2363" s="753"/>
      <c r="B2363" s="883"/>
      <c r="C2363" s="751"/>
      <c r="D2363" s="751"/>
      <c r="E2363" s="754"/>
      <c r="F2363" s="920"/>
      <c r="H2363" s="891"/>
      <c r="I2363" s="892"/>
      <c r="J2363" s="892"/>
      <c r="K2363" s="891"/>
    </row>
    <row r="2364" spans="1:11" s="824" customFormat="1">
      <c r="A2364" s="753"/>
      <c r="B2364" s="883"/>
      <c r="C2364" s="751"/>
      <c r="D2364" s="751"/>
      <c r="E2364" s="754"/>
      <c r="F2364" s="920"/>
      <c r="H2364" s="891"/>
      <c r="I2364" s="892"/>
      <c r="J2364" s="892"/>
      <c r="K2364" s="891"/>
    </row>
    <row r="2365" spans="1:11" s="824" customFormat="1">
      <c r="A2365" s="753"/>
      <c r="B2365" s="883"/>
      <c r="C2365" s="751"/>
      <c r="D2365" s="751"/>
      <c r="E2365" s="754"/>
      <c r="F2365" s="920"/>
      <c r="H2365" s="891"/>
      <c r="I2365" s="892"/>
      <c r="J2365" s="892"/>
      <c r="K2365" s="891"/>
    </row>
    <row r="2366" spans="1:11" s="824" customFormat="1" ht="0.75" customHeight="1">
      <c r="A2366" s="753"/>
      <c r="B2366" s="883"/>
      <c r="C2366" s="751"/>
      <c r="D2366" s="751"/>
      <c r="E2366" s="754"/>
      <c r="F2366" s="920"/>
      <c r="H2366" s="891"/>
      <c r="I2366" s="892"/>
      <c r="J2366" s="892"/>
      <c r="K2366" s="891"/>
    </row>
    <row r="2367" spans="1:11" s="824" customFormat="1" hidden="1">
      <c r="A2367" s="753"/>
      <c r="B2367" s="883"/>
      <c r="C2367" s="751"/>
      <c r="D2367" s="751"/>
      <c r="E2367" s="754"/>
      <c r="F2367" s="920"/>
      <c r="H2367" s="891"/>
      <c r="I2367" s="892"/>
      <c r="J2367" s="892"/>
      <c r="K2367" s="891"/>
    </row>
    <row r="2368" spans="1:11" s="824" customFormat="1">
      <c r="A2368" s="753"/>
      <c r="B2368" s="883"/>
      <c r="C2368" s="751"/>
      <c r="D2368" s="751"/>
      <c r="E2368" s="754"/>
      <c r="F2368" s="920"/>
      <c r="H2368" s="891"/>
      <c r="I2368" s="892"/>
      <c r="J2368" s="892"/>
      <c r="K2368" s="891"/>
    </row>
    <row r="2369" spans="1:11" s="824" customFormat="1">
      <c r="A2369" s="753"/>
      <c r="B2369" s="883"/>
      <c r="C2369" s="751"/>
      <c r="D2369" s="751"/>
      <c r="E2369" s="754"/>
      <c r="F2369" s="920"/>
      <c r="H2369" s="891"/>
      <c r="I2369" s="892"/>
      <c r="J2369" s="892"/>
      <c r="K2369" s="891"/>
    </row>
    <row r="2370" spans="1:11" s="824" customFormat="1">
      <c r="A2370" s="753"/>
      <c r="B2370" s="883"/>
      <c r="C2370" s="751"/>
      <c r="D2370" s="751"/>
      <c r="E2370" s="754"/>
      <c r="F2370" s="920"/>
      <c r="H2370" s="891"/>
      <c r="I2370" s="892"/>
      <c r="J2370" s="892"/>
      <c r="K2370" s="891"/>
    </row>
    <row r="2371" spans="1:11" s="824" customFormat="1" hidden="1">
      <c r="A2371" s="753"/>
      <c r="B2371" s="883"/>
      <c r="C2371" s="755"/>
      <c r="D2371" s="755"/>
      <c r="E2371" s="754"/>
      <c r="F2371" s="920"/>
      <c r="H2371" s="891"/>
      <c r="I2371" s="892"/>
      <c r="J2371" s="892"/>
      <c r="K2371" s="891"/>
    </row>
    <row r="2372" spans="1:11" s="824" customFormat="1">
      <c r="A2372" s="753"/>
      <c r="B2372" s="883"/>
      <c r="C2372" s="751"/>
      <c r="D2372" s="751"/>
      <c r="E2372" s="754"/>
      <c r="F2372" s="920"/>
      <c r="H2372" s="891"/>
      <c r="I2372" s="892"/>
      <c r="J2372" s="892"/>
      <c r="K2372" s="891"/>
    </row>
    <row r="2373" spans="1:11" s="824" customFormat="1">
      <c r="A2373" s="753"/>
      <c r="B2373" s="756"/>
      <c r="C2373" s="755"/>
      <c r="D2373" s="755"/>
      <c r="E2373" s="754"/>
      <c r="F2373" s="920"/>
      <c r="H2373" s="891"/>
      <c r="I2373" s="892"/>
      <c r="J2373" s="892"/>
      <c r="K2373" s="891"/>
    </row>
    <row r="2374" spans="1:11" s="824" customFormat="1">
      <c r="A2374" s="753"/>
      <c r="B2374" s="805"/>
      <c r="C2374" s="888"/>
      <c r="D2374" s="888"/>
      <c r="E2374" s="754"/>
      <c r="F2374" s="920"/>
      <c r="H2374" s="891"/>
      <c r="I2374" s="892"/>
      <c r="J2374" s="892"/>
      <c r="K2374" s="891"/>
    </row>
    <row r="2375" spans="1:11" s="824" customFormat="1">
      <c r="A2375" s="753"/>
      <c r="B2375" s="883"/>
      <c r="C2375" s="751"/>
      <c r="D2375" s="751"/>
      <c r="E2375" s="754"/>
      <c r="F2375" s="920"/>
      <c r="H2375" s="891"/>
      <c r="I2375" s="892"/>
      <c r="J2375" s="892"/>
      <c r="K2375" s="891"/>
    </row>
    <row r="2376" spans="1:11" s="824" customFormat="1">
      <c r="A2376" s="877"/>
      <c r="B2376" s="886"/>
      <c r="C2376" s="752"/>
      <c r="D2376" s="751"/>
      <c r="E2376" s="754"/>
      <c r="F2376" s="920"/>
      <c r="H2376" s="891"/>
      <c r="I2376" s="892"/>
      <c r="J2376" s="892"/>
      <c r="K2376" s="891"/>
    </row>
    <row r="2377" spans="1:11" s="824" customFormat="1">
      <c r="A2377" s="753"/>
      <c r="B2377" s="883"/>
      <c r="C2377" s="751"/>
      <c r="D2377" s="751"/>
      <c r="E2377" s="754"/>
      <c r="F2377" s="920"/>
      <c r="H2377" s="891"/>
      <c r="I2377" s="892"/>
      <c r="J2377" s="892"/>
      <c r="K2377" s="891"/>
    </row>
    <row r="2378" spans="1:11" s="824" customFormat="1">
      <c r="A2378" s="753"/>
      <c r="B2378" s="883"/>
      <c r="C2378" s="751"/>
      <c r="D2378" s="751"/>
      <c r="E2378" s="754"/>
      <c r="F2378" s="920"/>
      <c r="H2378" s="891"/>
      <c r="I2378" s="892"/>
      <c r="J2378" s="892"/>
      <c r="K2378" s="891"/>
    </row>
    <row r="2379" spans="1:11" s="824" customFormat="1">
      <c r="A2379" s="753"/>
      <c r="B2379" s="883"/>
      <c r="C2379" s="751"/>
      <c r="D2379" s="751"/>
      <c r="E2379" s="754"/>
      <c r="F2379" s="920"/>
    </row>
    <row r="2380" spans="1:11" s="824" customFormat="1">
      <c r="A2380" s="753"/>
      <c r="B2380" s="883"/>
      <c r="C2380" s="751"/>
      <c r="D2380" s="751"/>
      <c r="E2380" s="754"/>
      <c r="F2380" s="920"/>
    </row>
    <row r="2381" spans="1:11" s="824" customFormat="1">
      <c r="A2381" s="753"/>
      <c r="B2381" s="883"/>
      <c r="C2381" s="751"/>
      <c r="D2381" s="751"/>
      <c r="E2381" s="754"/>
      <c r="F2381" s="920"/>
    </row>
    <row r="2382" spans="1:11" s="824" customFormat="1">
      <c r="A2382" s="753"/>
      <c r="B2382" s="883"/>
      <c r="C2382" s="751"/>
      <c r="D2382" s="751"/>
      <c r="E2382" s="754"/>
      <c r="F2382" s="920"/>
    </row>
    <row r="2383" spans="1:11" s="824" customFormat="1">
      <c r="A2383" s="753"/>
      <c r="B2383" s="883"/>
      <c r="C2383" s="751"/>
      <c r="D2383" s="751"/>
      <c r="E2383" s="754"/>
      <c r="F2383" s="920"/>
    </row>
    <row r="2384" spans="1:11" s="824" customFormat="1">
      <c r="A2384" s="753"/>
      <c r="B2384" s="883"/>
      <c r="C2384" s="751"/>
      <c r="D2384" s="751"/>
      <c r="E2384" s="754"/>
      <c r="F2384" s="920"/>
    </row>
    <row r="2385" spans="1:6" s="824" customFormat="1">
      <c r="A2385" s="753"/>
      <c r="B2385" s="883"/>
      <c r="C2385" s="751"/>
      <c r="D2385" s="751"/>
      <c r="E2385" s="754"/>
      <c r="F2385" s="920"/>
    </row>
    <row r="2386" spans="1:6" s="824" customFormat="1">
      <c r="A2386" s="753"/>
      <c r="B2386" s="883"/>
      <c r="C2386" s="751"/>
      <c r="D2386" s="751"/>
      <c r="E2386" s="754"/>
      <c r="F2386" s="920"/>
    </row>
    <row r="2387" spans="1:6" s="824" customFormat="1">
      <c r="A2387" s="753"/>
      <c r="B2387" s="883"/>
      <c r="C2387" s="751"/>
      <c r="D2387" s="751"/>
      <c r="E2387" s="754"/>
      <c r="F2387" s="920"/>
    </row>
    <row r="2388" spans="1:6" s="824" customFormat="1">
      <c r="A2388" s="877"/>
      <c r="B2388" s="890"/>
      <c r="C2388" s="888"/>
      <c r="D2388" s="888"/>
      <c r="E2388" s="754"/>
      <c r="F2388" s="920"/>
    </row>
    <row r="2389" spans="1:6" s="824" customFormat="1">
      <c r="A2389" s="753"/>
      <c r="B2389" s="883"/>
      <c r="C2389" s="751"/>
      <c r="D2389" s="751"/>
      <c r="E2389" s="754"/>
      <c r="F2389" s="920"/>
    </row>
    <row r="2390" spans="1:6" s="824" customFormat="1">
      <c r="A2390" s="877"/>
      <c r="B2390" s="885"/>
      <c r="C2390" s="752"/>
      <c r="D2390" s="751"/>
      <c r="E2390" s="754"/>
      <c r="F2390" s="920"/>
    </row>
    <row r="2391" spans="1:6" s="824" customFormat="1">
      <c r="A2391" s="750"/>
      <c r="B2391" s="879"/>
      <c r="C2391" s="752"/>
      <c r="D2391" s="751"/>
      <c r="E2391" s="754"/>
      <c r="F2391" s="920"/>
    </row>
    <row r="2392" spans="1:6" s="824" customFormat="1">
      <c r="A2392" s="753"/>
      <c r="B2392" s="879"/>
      <c r="C2392" s="751"/>
      <c r="D2392" s="751"/>
      <c r="E2392" s="754"/>
      <c r="F2392" s="920"/>
    </row>
    <row r="2393" spans="1:6" s="824" customFormat="1">
      <c r="A2393" s="753"/>
      <c r="B2393" s="879"/>
      <c r="C2393" s="752"/>
      <c r="D2393" s="751"/>
      <c r="E2393" s="754"/>
      <c r="F2393" s="920"/>
    </row>
    <row r="2394" spans="1:6" s="824" customFormat="1">
      <c r="A2394" s="753"/>
      <c r="B2394" s="879"/>
      <c r="C2394" s="752"/>
      <c r="D2394" s="751"/>
      <c r="E2394" s="754"/>
      <c r="F2394" s="920"/>
    </row>
    <row r="2395" spans="1:6" s="824" customFormat="1">
      <c r="A2395" s="877"/>
      <c r="B2395" s="878"/>
      <c r="C2395" s="752"/>
      <c r="D2395" s="751"/>
      <c r="E2395" s="754"/>
      <c r="F2395" s="920"/>
    </row>
    <row r="2396" spans="1:6" s="824" customFormat="1">
      <c r="A2396" s="877"/>
      <c r="B2396" s="886"/>
      <c r="C2396" s="752"/>
      <c r="D2396" s="751"/>
      <c r="E2396" s="754"/>
      <c r="F2396" s="920"/>
    </row>
    <row r="2397" spans="1:6" s="824" customFormat="1">
      <c r="A2397" s="877"/>
      <c r="B2397" s="886"/>
      <c r="C2397" s="752"/>
      <c r="D2397" s="751"/>
      <c r="E2397" s="754"/>
      <c r="F2397" s="920"/>
    </row>
    <row r="2398" spans="1:6" s="824" customFormat="1">
      <c r="A2398" s="877"/>
      <c r="B2398" s="886"/>
      <c r="C2398" s="752"/>
      <c r="D2398" s="751"/>
      <c r="E2398" s="754"/>
      <c r="F2398" s="920"/>
    </row>
    <row r="2399" spans="1:6" s="824" customFormat="1">
      <c r="A2399" s="877"/>
      <c r="B2399" s="886"/>
      <c r="C2399" s="752"/>
      <c r="D2399" s="751"/>
      <c r="E2399" s="754"/>
      <c r="F2399" s="920"/>
    </row>
    <row r="2400" spans="1:6" s="824" customFormat="1" hidden="1">
      <c r="A2400" s="753"/>
      <c r="B2400" s="886"/>
      <c r="C2400" s="752"/>
      <c r="D2400" s="751"/>
      <c r="E2400" s="754"/>
      <c r="F2400" s="920"/>
    </row>
    <row r="2401" spans="1:6" s="824" customFormat="1">
      <c r="A2401" s="753"/>
      <c r="B2401" s="886"/>
      <c r="C2401" s="752"/>
      <c r="D2401" s="751"/>
      <c r="E2401" s="754"/>
      <c r="F2401" s="920"/>
    </row>
    <row r="2402" spans="1:6" s="824" customFormat="1">
      <c r="A2402" s="753"/>
      <c r="B2402" s="886"/>
      <c r="C2402" s="752"/>
      <c r="D2402" s="751"/>
      <c r="E2402" s="754"/>
      <c r="F2402" s="920"/>
    </row>
    <row r="2403" spans="1:6" s="824" customFormat="1">
      <c r="A2403" s="753"/>
      <c r="B2403" s="886"/>
      <c r="C2403" s="752"/>
      <c r="D2403" s="751"/>
      <c r="E2403" s="754"/>
      <c r="F2403" s="920"/>
    </row>
    <row r="2404" spans="1:6" s="824" customFormat="1">
      <c r="A2404" s="750"/>
      <c r="B2404" s="883"/>
      <c r="C2404" s="751"/>
      <c r="D2404" s="751"/>
      <c r="E2404" s="754"/>
      <c r="F2404" s="920"/>
    </row>
    <row r="2405" spans="1:6" s="824" customFormat="1" ht="13.9" customHeight="1">
      <c r="A2405" s="750"/>
      <c r="B2405" s="883"/>
      <c r="C2405" s="751"/>
      <c r="D2405" s="751"/>
      <c r="E2405" s="754"/>
      <c r="F2405" s="920"/>
    </row>
    <row r="2406" spans="1:6" s="824" customFormat="1" ht="13.9" customHeight="1">
      <c r="A2406" s="753"/>
      <c r="B2406" s="879"/>
      <c r="C2406" s="752"/>
      <c r="D2406" s="751"/>
      <c r="E2406" s="754"/>
      <c r="F2406" s="920"/>
    </row>
    <row r="2407" spans="1:6" s="824" customFormat="1">
      <c r="A2407" s="877"/>
      <c r="B2407" s="878"/>
      <c r="C2407" s="752"/>
      <c r="D2407" s="751"/>
      <c r="E2407" s="754"/>
      <c r="F2407" s="920"/>
    </row>
    <row r="2408" spans="1:6" s="824" customFormat="1" ht="13.9" customHeight="1">
      <c r="A2408" s="877"/>
      <c r="B2408" s="878"/>
      <c r="C2408" s="752"/>
      <c r="D2408" s="751"/>
      <c r="E2408" s="754"/>
      <c r="F2408" s="920"/>
    </row>
    <row r="2409" spans="1:6" s="824" customFormat="1">
      <c r="A2409" s="877"/>
      <c r="B2409" s="886"/>
      <c r="C2409" s="752"/>
      <c r="D2409" s="751"/>
      <c r="E2409" s="754"/>
      <c r="F2409" s="920"/>
    </row>
    <row r="2410" spans="1:6" s="824" customFormat="1">
      <c r="A2410" s="877"/>
      <c r="B2410" s="886"/>
      <c r="C2410" s="752"/>
      <c r="D2410" s="751"/>
      <c r="E2410" s="754"/>
      <c r="F2410" s="920"/>
    </row>
    <row r="2411" spans="1:6" s="824" customFormat="1">
      <c r="A2411" s="753"/>
      <c r="B2411" s="886"/>
      <c r="C2411" s="752"/>
      <c r="D2411" s="751"/>
      <c r="E2411" s="754"/>
      <c r="F2411" s="920"/>
    </row>
    <row r="2412" spans="1:6" s="824" customFormat="1">
      <c r="A2412" s="753"/>
      <c r="B2412" s="886"/>
      <c r="C2412" s="752"/>
      <c r="D2412" s="751"/>
      <c r="E2412" s="754"/>
      <c r="F2412" s="920"/>
    </row>
    <row r="2413" spans="1:6" s="824" customFormat="1" ht="13.9" customHeight="1">
      <c r="A2413" s="753"/>
      <c r="B2413" s="886"/>
      <c r="C2413" s="752"/>
      <c r="D2413" s="751"/>
      <c r="E2413" s="754"/>
      <c r="F2413" s="920"/>
    </row>
    <row r="2414" spans="1:6" s="824" customFormat="1" ht="13.9" customHeight="1">
      <c r="A2414" s="877"/>
      <c r="B2414" s="886"/>
      <c r="C2414" s="752"/>
      <c r="D2414" s="751"/>
      <c r="E2414" s="754"/>
      <c r="F2414" s="920"/>
    </row>
    <row r="2415" spans="1:6" s="824" customFormat="1">
      <c r="A2415" s="753"/>
      <c r="B2415" s="886"/>
      <c r="C2415" s="752"/>
      <c r="D2415" s="751"/>
      <c r="E2415" s="754"/>
      <c r="F2415" s="920"/>
    </row>
    <row r="2416" spans="1:6" s="824" customFormat="1" ht="13.9" customHeight="1">
      <c r="A2416" s="753"/>
      <c r="B2416" s="886"/>
      <c r="C2416" s="752"/>
      <c r="D2416" s="751"/>
      <c r="E2416" s="754"/>
      <c r="F2416" s="920"/>
    </row>
    <row r="2417" spans="1:6" s="824" customFormat="1">
      <c r="A2417" s="753"/>
      <c r="B2417" s="886"/>
      <c r="C2417" s="752"/>
      <c r="D2417" s="751"/>
      <c r="E2417" s="754"/>
      <c r="F2417" s="920"/>
    </row>
    <row r="2418" spans="1:6" s="824" customFormat="1">
      <c r="A2418" s="750"/>
      <c r="B2418" s="883"/>
      <c r="C2418" s="751"/>
      <c r="D2418" s="751"/>
      <c r="E2418" s="754"/>
      <c r="F2418" s="920"/>
    </row>
    <row r="2419" spans="1:6" s="824" customFormat="1">
      <c r="A2419" s="750"/>
      <c r="B2419" s="883"/>
      <c r="C2419" s="751"/>
      <c r="D2419" s="751"/>
      <c r="E2419" s="754"/>
      <c r="F2419" s="920"/>
    </row>
    <row r="2420" spans="1:6" s="824" customFormat="1">
      <c r="A2420" s="753"/>
      <c r="B2420" s="879"/>
      <c r="C2420" s="752"/>
      <c r="D2420" s="751"/>
      <c r="E2420" s="754"/>
      <c r="F2420" s="920"/>
    </row>
    <row r="2421" spans="1:6" s="824" customFormat="1">
      <c r="A2421" s="877"/>
      <c r="B2421" s="878"/>
      <c r="C2421" s="752"/>
      <c r="D2421" s="751"/>
      <c r="E2421" s="754"/>
      <c r="F2421" s="920"/>
    </row>
    <row r="2422" spans="1:6" s="824" customFormat="1">
      <c r="A2422" s="877"/>
      <c r="B2422" s="878"/>
      <c r="C2422" s="752"/>
      <c r="D2422" s="751"/>
      <c r="E2422" s="754"/>
      <c r="F2422" s="920"/>
    </row>
    <row r="2423" spans="1:6" s="824" customFormat="1">
      <c r="A2423" s="877"/>
      <c r="B2423" s="886"/>
      <c r="C2423" s="752"/>
      <c r="D2423" s="751"/>
      <c r="E2423" s="754"/>
      <c r="F2423" s="920"/>
    </row>
    <row r="2424" spans="1:6" s="824" customFormat="1">
      <c r="A2424" s="877"/>
      <c r="B2424" s="886"/>
      <c r="C2424" s="752"/>
      <c r="D2424" s="751"/>
      <c r="E2424" s="754"/>
      <c r="F2424" s="920"/>
    </row>
    <row r="2425" spans="1:6" s="824" customFormat="1">
      <c r="A2425" s="753"/>
      <c r="B2425" s="886"/>
      <c r="C2425" s="752"/>
      <c r="D2425" s="751"/>
      <c r="E2425" s="754"/>
      <c r="F2425" s="920"/>
    </row>
    <row r="2426" spans="1:6" s="824" customFormat="1" ht="12.75" customHeight="1">
      <c r="A2426" s="753"/>
      <c r="B2426" s="886"/>
      <c r="C2426" s="752"/>
      <c r="D2426" s="751"/>
      <c r="E2426" s="754"/>
      <c r="F2426" s="920"/>
    </row>
    <row r="2427" spans="1:6" s="824" customFormat="1" hidden="1">
      <c r="A2427" s="753"/>
      <c r="B2427" s="886"/>
      <c r="C2427" s="752"/>
      <c r="D2427" s="751"/>
      <c r="E2427" s="754"/>
      <c r="F2427" s="920"/>
    </row>
    <row r="2428" spans="1:6" s="824" customFormat="1" ht="13.9" customHeight="1">
      <c r="A2428" s="750"/>
      <c r="B2428" s="885"/>
      <c r="C2428" s="751"/>
      <c r="D2428" s="751"/>
      <c r="E2428" s="754"/>
      <c r="F2428" s="920"/>
    </row>
    <row r="2429" spans="1:6" s="824" customFormat="1">
      <c r="A2429" s="877"/>
      <c r="B2429" s="878"/>
      <c r="C2429" s="752"/>
      <c r="D2429" s="751"/>
      <c r="E2429" s="754"/>
      <c r="F2429" s="920"/>
    </row>
    <row r="2430" spans="1:6" s="824" customFormat="1" ht="0.75" customHeight="1">
      <c r="A2430" s="877"/>
      <c r="B2430" s="884"/>
      <c r="C2430" s="752"/>
      <c r="D2430" s="751"/>
      <c r="E2430" s="754"/>
      <c r="F2430" s="920"/>
    </row>
    <row r="2431" spans="1:6" s="824" customFormat="1" ht="13.9" customHeight="1">
      <c r="A2431" s="750"/>
      <c r="B2431" s="885"/>
      <c r="C2431" s="752"/>
      <c r="D2431" s="751"/>
      <c r="E2431" s="754"/>
      <c r="F2431" s="920"/>
    </row>
    <row r="2432" spans="1:6" s="824" customFormat="1" ht="13.9" customHeight="1">
      <c r="A2432" s="750"/>
      <c r="B2432" s="879"/>
      <c r="C2432" s="752"/>
      <c r="D2432" s="751"/>
      <c r="E2432" s="754"/>
      <c r="F2432" s="920"/>
    </row>
    <row r="2433" spans="1:6" s="824" customFormat="1" ht="27" customHeight="1">
      <c r="A2433" s="877"/>
      <c r="B2433" s="883"/>
      <c r="C2433" s="751"/>
      <c r="D2433" s="751"/>
      <c r="E2433" s="754"/>
      <c r="F2433" s="920"/>
    </row>
    <row r="2434" spans="1:6" s="824" customFormat="1" ht="13.9" customHeight="1">
      <c r="A2434" s="877"/>
      <c r="B2434" s="879"/>
      <c r="C2434" s="752"/>
      <c r="D2434" s="751"/>
      <c r="E2434" s="754"/>
      <c r="F2434" s="920"/>
    </row>
    <row r="2435" spans="1:6" s="824" customFormat="1" ht="13.9" customHeight="1">
      <c r="A2435" s="750"/>
      <c r="B2435" s="879"/>
      <c r="C2435" s="752"/>
      <c r="D2435" s="751"/>
      <c r="E2435" s="754"/>
      <c r="F2435" s="920"/>
    </row>
    <row r="2436" spans="1:6" s="824" customFormat="1" ht="13.9" customHeight="1">
      <c r="A2436" s="877"/>
      <c r="B2436" s="886"/>
      <c r="C2436" s="752"/>
      <c r="D2436" s="751"/>
      <c r="E2436" s="754"/>
      <c r="F2436" s="920"/>
    </row>
    <row r="2437" spans="1:6" s="824" customFormat="1" ht="13.9" customHeight="1">
      <c r="A2437" s="877"/>
      <c r="B2437" s="886"/>
      <c r="C2437" s="752"/>
      <c r="D2437" s="751"/>
      <c r="E2437" s="754"/>
      <c r="F2437" s="920"/>
    </row>
    <row r="2438" spans="1:6" s="824" customFormat="1" ht="12.75" customHeight="1">
      <c r="A2438" s="750"/>
      <c r="B2438" s="883"/>
      <c r="C2438" s="751"/>
      <c r="D2438" s="751"/>
      <c r="E2438" s="754"/>
      <c r="F2438" s="920"/>
    </row>
    <row r="2439" spans="1:6" s="824" customFormat="1" ht="11.25" hidden="1" customHeight="1">
      <c r="A2439" s="877"/>
      <c r="B2439" s="883"/>
      <c r="C2439" s="751"/>
      <c r="D2439" s="751"/>
      <c r="E2439" s="754"/>
      <c r="F2439" s="920"/>
    </row>
    <row r="2440" spans="1:6" s="824" customFormat="1" ht="13.9" customHeight="1">
      <c r="A2440" s="877"/>
      <c r="B2440" s="883"/>
      <c r="C2440" s="751"/>
      <c r="D2440" s="751"/>
      <c r="E2440" s="754"/>
      <c r="F2440" s="920"/>
    </row>
    <row r="2441" spans="1:6" s="824" customFormat="1" ht="13.9" customHeight="1">
      <c r="A2441" s="877"/>
      <c r="B2441" s="879"/>
      <c r="C2441" s="752"/>
      <c r="D2441" s="751"/>
      <c r="E2441" s="754"/>
      <c r="F2441" s="920"/>
    </row>
    <row r="2442" spans="1:6" s="824" customFormat="1" ht="13.9" customHeight="1">
      <c r="A2442" s="877"/>
      <c r="B2442" s="883"/>
      <c r="C2442" s="751"/>
      <c r="D2442" s="751"/>
      <c r="E2442" s="754"/>
      <c r="F2442" s="920"/>
    </row>
    <row r="2443" spans="1:6" s="824" customFormat="1" ht="13.9" customHeight="1">
      <c r="A2443" s="877"/>
      <c r="B2443" s="879"/>
      <c r="C2443" s="752"/>
      <c r="D2443" s="751"/>
      <c r="E2443" s="754"/>
      <c r="F2443" s="920"/>
    </row>
    <row r="2444" spans="1:6" s="824" customFormat="1">
      <c r="A2444" s="877"/>
      <c r="B2444" s="879"/>
      <c r="C2444" s="752"/>
      <c r="D2444" s="751"/>
      <c r="E2444" s="754"/>
      <c r="F2444" s="920"/>
    </row>
    <row r="2445" spans="1:6" s="824" customFormat="1" ht="13.9" customHeight="1">
      <c r="A2445" s="750"/>
      <c r="B2445" s="883"/>
      <c r="C2445" s="752"/>
      <c r="D2445" s="751"/>
      <c r="E2445" s="754"/>
      <c r="F2445" s="920"/>
    </row>
    <row r="2446" spans="1:6" s="824" customFormat="1" ht="13.9" customHeight="1">
      <c r="A2446" s="750"/>
      <c r="B2446" s="883"/>
      <c r="C2446" s="752"/>
      <c r="D2446" s="751"/>
      <c r="E2446" s="754"/>
      <c r="F2446" s="920"/>
    </row>
    <row r="2447" spans="1:6" s="824" customFormat="1">
      <c r="A2447" s="750"/>
      <c r="B2447" s="820"/>
      <c r="C2447" s="889"/>
      <c r="D2447" s="888"/>
      <c r="E2447" s="754"/>
      <c r="F2447" s="920"/>
    </row>
    <row r="2448" spans="1:6" s="824" customFormat="1" ht="12.75" customHeight="1">
      <c r="A2448" s="750"/>
      <c r="B2448" s="879"/>
      <c r="C2448" s="752"/>
      <c r="D2448" s="751"/>
      <c r="E2448" s="754"/>
      <c r="F2448" s="920"/>
    </row>
    <row r="2449" spans="1:6" s="824" customFormat="1" hidden="1">
      <c r="A2449" s="750"/>
      <c r="B2449" s="883"/>
      <c r="C2449" s="752"/>
      <c r="D2449" s="751"/>
      <c r="E2449" s="754"/>
      <c r="F2449" s="920"/>
    </row>
    <row r="2450" spans="1:6" s="824" customFormat="1" ht="13.9" customHeight="1">
      <c r="A2450" s="750"/>
      <c r="B2450" s="879"/>
      <c r="C2450" s="752"/>
      <c r="D2450" s="751"/>
      <c r="E2450" s="754"/>
      <c r="F2450" s="920"/>
    </row>
    <row r="2451" spans="1:6" s="824" customFormat="1" ht="13.9" customHeight="1">
      <c r="A2451" s="750"/>
      <c r="B2451" s="883"/>
      <c r="C2451" s="751"/>
      <c r="D2451" s="751"/>
      <c r="E2451" s="754"/>
      <c r="F2451" s="920"/>
    </row>
    <row r="2452" spans="1:6" s="824" customFormat="1">
      <c r="A2452" s="750"/>
      <c r="B2452" s="883"/>
      <c r="C2452" s="751"/>
      <c r="D2452" s="751"/>
      <c r="E2452" s="754"/>
      <c r="F2452" s="920"/>
    </row>
    <row r="2453" spans="1:6" s="824" customFormat="1">
      <c r="A2453" s="877"/>
      <c r="B2453" s="883"/>
      <c r="C2453" s="751"/>
      <c r="D2453" s="751"/>
      <c r="E2453" s="754"/>
      <c r="F2453" s="920"/>
    </row>
    <row r="2454" spans="1:6" s="824" customFormat="1">
      <c r="A2454" s="877"/>
      <c r="B2454" s="883"/>
      <c r="C2454" s="751"/>
      <c r="D2454" s="751"/>
      <c r="E2454" s="754"/>
      <c r="F2454" s="920"/>
    </row>
    <row r="2455" spans="1:6" s="824" customFormat="1">
      <c r="A2455" s="753"/>
      <c r="B2455" s="883"/>
      <c r="C2455" s="751"/>
      <c r="D2455" s="751"/>
      <c r="E2455" s="754"/>
      <c r="F2455" s="920"/>
    </row>
    <row r="2456" spans="1:6" s="824" customFormat="1">
      <c r="A2456" s="750"/>
      <c r="B2456" s="886"/>
      <c r="C2456" s="751"/>
      <c r="D2456" s="751"/>
      <c r="E2456" s="754"/>
      <c r="F2456" s="920"/>
    </row>
    <row r="2457" spans="1:6" s="824" customFormat="1" ht="13.9" customHeight="1">
      <c r="A2457" s="750"/>
      <c r="B2457" s="886"/>
      <c r="C2457" s="751"/>
      <c r="D2457" s="751"/>
      <c r="E2457" s="754"/>
      <c r="F2457" s="920"/>
    </row>
    <row r="2458" spans="1:6" s="824" customFormat="1" ht="13.9" customHeight="1">
      <c r="A2458" s="750"/>
      <c r="B2458" s="886"/>
      <c r="C2458" s="751"/>
      <c r="D2458" s="751"/>
      <c r="E2458" s="754"/>
      <c r="F2458" s="920"/>
    </row>
    <row r="2459" spans="1:6" s="824" customFormat="1">
      <c r="A2459" s="750"/>
      <c r="B2459" s="886"/>
      <c r="C2459" s="751"/>
      <c r="D2459" s="751"/>
      <c r="E2459" s="754"/>
      <c r="F2459" s="920"/>
    </row>
    <row r="2460" spans="1:6" s="824" customFormat="1" ht="15.6" customHeight="1">
      <c r="A2460" s="750"/>
      <c r="B2460" s="886"/>
      <c r="C2460" s="751"/>
      <c r="D2460" s="751"/>
      <c r="E2460" s="754"/>
      <c r="F2460" s="920"/>
    </row>
    <row r="2461" spans="1:6" s="824" customFormat="1">
      <c r="A2461" s="750"/>
      <c r="B2461" s="879"/>
      <c r="C2461" s="751"/>
      <c r="D2461" s="751"/>
      <c r="E2461" s="754"/>
      <c r="F2461" s="920"/>
    </row>
    <row r="2462" spans="1:6" s="824" customFormat="1" ht="13.9" customHeight="1">
      <c r="A2462" s="750"/>
      <c r="B2462" s="886"/>
      <c r="C2462" s="751"/>
      <c r="D2462" s="751"/>
      <c r="E2462" s="754"/>
      <c r="F2462" s="920"/>
    </row>
    <row r="2463" spans="1:6" s="824" customFormat="1">
      <c r="A2463" s="750"/>
      <c r="B2463" s="886"/>
      <c r="C2463" s="751"/>
      <c r="D2463" s="751"/>
      <c r="E2463" s="754"/>
      <c r="F2463" s="920"/>
    </row>
    <row r="2464" spans="1:6" s="824" customFormat="1">
      <c r="A2464" s="750"/>
      <c r="B2464" s="886"/>
      <c r="C2464" s="751"/>
      <c r="D2464" s="751"/>
      <c r="E2464" s="754"/>
      <c r="F2464" s="920"/>
    </row>
    <row r="2465" spans="1:6" s="824" customFormat="1" ht="15.6" customHeight="1">
      <c r="A2465" s="750"/>
      <c r="B2465" s="883"/>
      <c r="C2465" s="751"/>
      <c r="D2465" s="751"/>
      <c r="E2465" s="754"/>
      <c r="F2465" s="920"/>
    </row>
    <row r="2466" spans="1:6" s="824" customFormat="1" ht="13.9" customHeight="1">
      <c r="A2466" s="750"/>
      <c r="B2466" s="886"/>
      <c r="C2466" s="751"/>
      <c r="D2466" s="751"/>
      <c r="E2466" s="754"/>
      <c r="F2466" s="920"/>
    </row>
    <row r="2467" spans="1:6" s="824" customFormat="1" ht="13.9" customHeight="1">
      <c r="A2467" s="750"/>
      <c r="B2467" s="886"/>
      <c r="C2467" s="751"/>
      <c r="D2467" s="751"/>
      <c r="E2467" s="754"/>
      <c r="F2467" s="920"/>
    </row>
    <row r="2468" spans="1:6" s="824" customFormat="1">
      <c r="A2468" s="750"/>
      <c r="B2468" s="883"/>
      <c r="C2468" s="751"/>
      <c r="D2468" s="751"/>
      <c r="E2468" s="754"/>
      <c r="F2468" s="920"/>
    </row>
    <row r="2469" spans="1:6" s="824" customFormat="1">
      <c r="A2469" s="750"/>
      <c r="B2469" s="887"/>
      <c r="C2469" s="752"/>
      <c r="D2469" s="751"/>
      <c r="E2469" s="754"/>
      <c r="F2469" s="920"/>
    </row>
    <row r="2470" spans="1:6" s="824" customFormat="1" ht="13.9" customHeight="1">
      <c r="A2470" s="750"/>
      <c r="B2470" s="886"/>
      <c r="C2470" s="751"/>
      <c r="D2470" s="751"/>
      <c r="E2470" s="754"/>
      <c r="F2470" s="920"/>
    </row>
    <row r="2471" spans="1:6" s="824" customFormat="1" ht="13.9" customHeight="1">
      <c r="A2471" s="750"/>
      <c r="B2471" s="885"/>
      <c r="C2471" s="752"/>
      <c r="D2471" s="751"/>
      <c r="E2471" s="754"/>
      <c r="F2471" s="920"/>
    </row>
    <row r="2472" spans="1:6" s="824" customFormat="1" ht="13.9" customHeight="1">
      <c r="A2472" s="750"/>
      <c r="B2472" s="879"/>
      <c r="C2472" s="752"/>
      <c r="D2472" s="751"/>
      <c r="E2472" s="754"/>
      <c r="F2472" s="920"/>
    </row>
    <row r="2473" spans="1:6" s="824" customFormat="1">
      <c r="A2473" s="750"/>
      <c r="B2473" s="884"/>
      <c r="C2473" s="752"/>
      <c r="D2473" s="751"/>
      <c r="E2473" s="754"/>
      <c r="F2473" s="920"/>
    </row>
    <row r="2474" spans="1:6" s="824" customFormat="1">
      <c r="A2474" s="750"/>
      <c r="B2474" s="884"/>
      <c r="C2474" s="752"/>
      <c r="D2474" s="751"/>
      <c r="E2474" s="754"/>
      <c r="F2474" s="920"/>
    </row>
    <row r="2475" spans="1:6" s="824" customFormat="1">
      <c r="A2475" s="750"/>
      <c r="B2475" s="884"/>
      <c r="C2475" s="752"/>
      <c r="D2475" s="751"/>
      <c r="E2475" s="754"/>
      <c r="F2475" s="920"/>
    </row>
    <row r="2476" spans="1:6" s="824" customFormat="1" ht="13.9" customHeight="1">
      <c r="A2476" s="750"/>
      <c r="B2476" s="884"/>
      <c r="C2476" s="755"/>
      <c r="D2476" s="755"/>
      <c r="E2476" s="754"/>
      <c r="F2476" s="920"/>
    </row>
    <row r="2477" spans="1:6" s="824" customFormat="1" ht="13.9" customHeight="1">
      <c r="A2477" s="750"/>
      <c r="B2477" s="884"/>
      <c r="C2477" s="752"/>
      <c r="D2477" s="751"/>
      <c r="E2477" s="754"/>
      <c r="F2477" s="920"/>
    </row>
    <row r="2478" spans="1:6" s="824" customFormat="1">
      <c r="A2478" s="877"/>
      <c r="B2478" s="883"/>
      <c r="C2478" s="751"/>
      <c r="D2478" s="751"/>
      <c r="E2478" s="754"/>
      <c r="F2478" s="920"/>
    </row>
    <row r="2479" spans="1:6" s="824" customFormat="1">
      <c r="A2479" s="877"/>
      <c r="B2479" s="879"/>
      <c r="C2479" s="752"/>
      <c r="D2479" s="751"/>
      <c r="E2479" s="754"/>
      <c r="F2479" s="920"/>
    </row>
    <row r="2480" spans="1:6" s="824" customFormat="1">
      <c r="A2480" s="750"/>
      <c r="B2480" s="879"/>
      <c r="C2480" s="752"/>
      <c r="D2480" s="751"/>
      <c r="E2480" s="754"/>
      <c r="F2480" s="920"/>
    </row>
    <row r="2481" spans="1:6" s="824" customFormat="1">
      <c r="A2481" s="750"/>
      <c r="B2481" s="879"/>
      <c r="C2481" s="752"/>
      <c r="D2481" s="751"/>
      <c r="E2481" s="754"/>
      <c r="F2481" s="920"/>
    </row>
    <row r="2482" spans="1:6" s="824" customFormat="1" ht="13.9" customHeight="1">
      <c r="A2482" s="750"/>
      <c r="B2482" s="736"/>
      <c r="C2482" s="727"/>
      <c r="D2482" s="727"/>
      <c r="E2482" s="754"/>
      <c r="F2482" s="920"/>
    </row>
    <row r="2483" spans="1:6" s="824" customFormat="1" ht="13.9" customHeight="1">
      <c r="A2483" s="750"/>
      <c r="B2483" s="820"/>
      <c r="C2483" s="727"/>
      <c r="D2483" s="727"/>
      <c r="E2483" s="754"/>
      <c r="F2483" s="920"/>
    </row>
    <row r="2484" spans="1:6" s="824" customFormat="1" ht="13.9" customHeight="1">
      <c r="A2484" s="750"/>
      <c r="B2484" s="819"/>
      <c r="C2484" s="727"/>
      <c r="D2484" s="727"/>
      <c r="E2484" s="754"/>
      <c r="F2484" s="920"/>
    </row>
    <row r="2485" spans="1:6" s="824" customFormat="1">
      <c r="A2485" s="750"/>
      <c r="B2485" s="747"/>
      <c r="C2485" s="727"/>
      <c r="D2485" s="727"/>
      <c r="E2485" s="754"/>
      <c r="F2485" s="920"/>
    </row>
    <row r="2486" spans="1:6" s="824" customFormat="1" ht="13.9" customHeight="1">
      <c r="A2486" s="750"/>
      <c r="B2486" s="736"/>
      <c r="C2486" s="727"/>
      <c r="D2486" s="728"/>
      <c r="E2486" s="754"/>
      <c r="F2486" s="920"/>
    </row>
    <row r="2487" spans="1:6" s="824" customFormat="1">
      <c r="A2487" s="750"/>
      <c r="B2487" s="747"/>
      <c r="C2487" s="727"/>
      <c r="D2487" s="727"/>
      <c r="E2487" s="754"/>
      <c r="F2487" s="920"/>
    </row>
    <row r="2488" spans="1:6" s="824" customFormat="1">
      <c r="A2488" s="750"/>
      <c r="B2488" s="805"/>
      <c r="C2488" s="727"/>
      <c r="D2488" s="728"/>
      <c r="E2488" s="754"/>
      <c r="F2488" s="920"/>
    </row>
    <row r="2489" spans="1:6" s="824" customFormat="1">
      <c r="A2489" s="750"/>
      <c r="B2489" s="882"/>
      <c r="C2489" s="727"/>
      <c r="D2489" s="728"/>
      <c r="E2489" s="754"/>
      <c r="F2489" s="920"/>
    </row>
    <row r="2490" spans="1:6" s="824" customFormat="1">
      <c r="A2490" s="750"/>
      <c r="B2490" s="736"/>
      <c r="C2490" s="727"/>
      <c r="D2490" s="728"/>
      <c r="E2490" s="754"/>
      <c r="F2490" s="920"/>
    </row>
    <row r="2491" spans="1:6" s="824" customFormat="1">
      <c r="A2491" s="750"/>
      <c r="B2491" s="736"/>
      <c r="C2491" s="727"/>
      <c r="D2491" s="728"/>
      <c r="E2491" s="754"/>
      <c r="F2491" s="920"/>
    </row>
    <row r="2492" spans="1:6" s="824" customFormat="1">
      <c r="A2492" s="750"/>
      <c r="B2492" s="736"/>
      <c r="C2492" s="727"/>
      <c r="D2492" s="728"/>
      <c r="E2492" s="754"/>
      <c r="F2492" s="920"/>
    </row>
    <row r="2493" spans="1:6" s="824" customFormat="1">
      <c r="A2493" s="750"/>
      <c r="B2493" s="736"/>
      <c r="C2493" s="727"/>
      <c r="D2493" s="728"/>
      <c r="E2493" s="754"/>
      <c r="F2493" s="920"/>
    </row>
    <row r="2494" spans="1:6" s="824" customFormat="1">
      <c r="A2494" s="750"/>
      <c r="B2494" s="819"/>
      <c r="C2494" s="727"/>
      <c r="D2494" s="727"/>
      <c r="E2494" s="754"/>
      <c r="F2494" s="920"/>
    </row>
    <row r="2495" spans="1:6" s="824" customFormat="1">
      <c r="A2495" s="750"/>
      <c r="B2495" s="736"/>
      <c r="C2495" s="727"/>
      <c r="D2495" s="728"/>
      <c r="E2495" s="754"/>
      <c r="F2495" s="920"/>
    </row>
    <row r="2496" spans="1:6" s="824" customFormat="1" ht="13.9" customHeight="1">
      <c r="A2496" s="750"/>
      <c r="B2496" s="747"/>
      <c r="C2496" s="727"/>
      <c r="D2496" s="727"/>
      <c r="E2496" s="754"/>
      <c r="F2496" s="920"/>
    </row>
    <row r="2497" spans="1:6" s="824" customFormat="1">
      <c r="A2497" s="750"/>
      <c r="B2497" s="881"/>
      <c r="C2497" s="738"/>
      <c r="D2497" s="728"/>
      <c r="E2497" s="754"/>
      <c r="F2497" s="920"/>
    </row>
    <row r="2498" spans="1:6" s="824" customFormat="1">
      <c r="A2498" s="750"/>
      <c r="B2498" s="881"/>
      <c r="C2498" s="727"/>
      <c r="D2498" s="728"/>
      <c r="E2498" s="754"/>
      <c r="F2498" s="920"/>
    </row>
    <row r="2499" spans="1:6" s="824" customFormat="1">
      <c r="A2499" s="750"/>
      <c r="B2499" s="805"/>
      <c r="C2499" s="727"/>
      <c r="D2499" s="727"/>
      <c r="E2499" s="754"/>
      <c r="F2499" s="920"/>
    </row>
    <row r="2500" spans="1:6" s="824" customFormat="1">
      <c r="A2500" s="750"/>
      <c r="B2500" s="880"/>
      <c r="C2500" s="727"/>
      <c r="D2500" s="727"/>
      <c r="E2500" s="754"/>
      <c r="F2500" s="920"/>
    </row>
    <row r="2501" spans="1:6" s="824" customFormat="1">
      <c r="A2501" s="750"/>
      <c r="B2501" s="805"/>
      <c r="C2501" s="727"/>
      <c r="D2501" s="728"/>
      <c r="E2501" s="754"/>
      <c r="F2501" s="920"/>
    </row>
    <row r="2502" spans="1:6" s="824" customFormat="1">
      <c r="A2502" s="750"/>
      <c r="B2502" s="805"/>
      <c r="C2502" s="727"/>
      <c r="D2502" s="727"/>
      <c r="E2502" s="754"/>
      <c r="F2502" s="920"/>
    </row>
    <row r="2503" spans="1:6" s="824" customFormat="1">
      <c r="A2503" s="750"/>
      <c r="B2503" s="805"/>
      <c r="C2503" s="727"/>
      <c r="D2503" s="727"/>
      <c r="E2503" s="754"/>
      <c r="F2503" s="920"/>
    </row>
    <row r="2504" spans="1:6" s="824" customFormat="1">
      <c r="A2504" s="750"/>
      <c r="B2504" s="736"/>
      <c r="C2504" s="727"/>
      <c r="D2504" s="728"/>
      <c r="E2504" s="754"/>
      <c r="F2504" s="920"/>
    </row>
    <row r="2505" spans="1:6" s="824" customFormat="1">
      <c r="A2505" s="750"/>
      <c r="B2505" s="736"/>
      <c r="C2505" s="727"/>
      <c r="D2505" s="728"/>
      <c r="E2505" s="754"/>
      <c r="F2505" s="920"/>
    </row>
    <row r="2506" spans="1:6" s="824" customFormat="1" ht="13.9" customHeight="1">
      <c r="A2506" s="750"/>
      <c r="B2506" s="805"/>
      <c r="C2506" s="727"/>
      <c r="D2506" s="728"/>
      <c r="E2506" s="754"/>
      <c r="F2506" s="920"/>
    </row>
    <row r="2507" spans="1:6" s="824" customFormat="1">
      <c r="A2507" s="750"/>
      <c r="B2507" s="736"/>
      <c r="C2507" s="727"/>
      <c r="D2507" s="728"/>
      <c r="E2507" s="754"/>
      <c r="F2507" s="920"/>
    </row>
    <row r="2508" spans="1:6" s="824" customFormat="1" ht="51.75" customHeight="1">
      <c r="A2508" s="750"/>
      <c r="B2508" s="736"/>
      <c r="C2508" s="727"/>
      <c r="D2508" s="728"/>
      <c r="E2508" s="754"/>
      <c r="F2508" s="920"/>
    </row>
    <row r="2509" spans="1:6" s="824" customFormat="1" ht="13.9" customHeight="1">
      <c r="A2509" s="750"/>
      <c r="B2509" s="736"/>
      <c r="C2509" s="727"/>
      <c r="D2509" s="728"/>
      <c r="E2509" s="754"/>
      <c r="F2509" s="920"/>
    </row>
    <row r="2510" spans="1:6" s="824" customFormat="1" ht="13.9" customHeight="1">
      <c r="A2510" s="750"/>
      <c r="B2510" s="805"/>
      <c r="C2510" s="738"/>
      <c r="D2510" s="727"/>
      <c r="E2510" s="754"/>
      <c r="F2510" s="920"/>
    </row>
    <row r="2511" spans="1:6" s="824" customFormat="1">
      <c r="A2511" s="750"/>
      <c r="B2511" s="879"/>
      <c r="C2511" s="752"/>
      <c r="D2511" s="751"/>
      <c r="E2511" s="754"/>
      <c r="F2511" s="920"/>
    </row>
    <row r="2512" spans="1:6" s="824" customFormat="1">
      <c r="A2512" s="877"/>
      <c r="B2512" s="878"/>
      <c r="C2512" s="752"/>
      <c r="D2512" s="751"/>
      <c r="E2512" s="754"/>
      <c r="F2512" s="920"/>
    </row>
    <row r="2513" spans="1:6" s="824" customFormat="1">
      <c r="A2513" s="877"/>
      <c r="B2513" s="876"/>
      <c r="C2513" s="752"/>
      <c r="D2513" s="751"/>
      <c r="E2513" s="754"/>
      <c r="F2513" s="920"/>
    </row>
    <row r="2514" spans="1:6" s="824" customFormat="1">
      <c r="A2514" s="877"/>
      <c r="B2514" s="876"/>
      <c r="C2514" s="752"/>
      <c r="D2514" s="751"/>
      <c r="E2514" s="754"/>
      <c r="F2514" s="920"/>
    </row>
    <row r="2515" spans="1:6" s="824" customFormat="1">
      <c r="A2515" s="877"/>
      <c r="B2515" s="876"/>
      <c r="C2515" s="752"/>
      <c r="D2515" s="751"/>
      <c r="E2515" s="754"/>
      <c r="F2515" s="920"/>
    </row>
    <row r="2516" spans="1:6" s="824" customFormat="1">
      <c r="A2516" s="877"/>
      <c r="B2516" s="876"/>
      <c r="C2516" s="752"/>
      <c r="D2516" s="751"/>
      <c r="E2516" s="754"/>
      <c r="F2516" s="920"/>
    </row>
    <row r="2517" spans="1:6" s="824" customFormat="1" ht="13.9" customHeight="1">
      <c r="A2517" s="845"/>
      <c r="B2517" s="1288"/>
      <c r="C2517" s="1289"/>
      <c r="D2517" s="1289"/>
      <c r="E2517" s="1289"/>
      <c r="F2517" s="1289"/>
    </row>
    <row r="2518" spans="1:6">
      <c r="A2518" s="809"/>
      <c r="B2518" s="828"/>
      <c r="C2518" s="727"/>
      <c r="D2518" s="727"/>
      <c r="E2518" s="803"/>
      <c r="F2518" s="802"/>
    </row>
    <row r="2519" spans="1:6" s="757" customFormat="1" ht="25.5" customHeight="1">
      <c r="A2519" s="875"/>
      <c r="B2519" s="859"/>
      <c r="C2519" s="874"/>
      <c r="D2519" s="873"/>
      <c r="E2519" s="872"/>
      <c r="F2519" s="921"/>
    </row>
    <row r="2520" spans="1:6" s="758" customFormat="1" ht="12.75">
      <c r="A2520" s="871"/>
      <c r="B2520" s="870"/>
      <c r="C2520" s="869"/>
      <c r="D2520" s="868"/>
      <c r="E2520" s="867"/>
      <c r="F2520" s="922"/>
    </row>
    <row r="2521" spans="1:6" s="758" customFormat="1" ht="12.75">
      <c r="A2521" s="862"/>
      <c r="B2521" s="837"/>
      <c r="C2521" s="836"/>
      <c r="D2521" s="860"/>
      <c r="E2521" s="866"/>
      <c r="F2521" s="822"/>
    </row>
    <row r="2522" spans="1:6" s="758" customFormat="1" ht="12.75">
      <c r="A2522" s="862"/>
      <c r="B2522" s="861"/>
      <c r="C2522" s="836"/>
      <c r="D2522" s="860"/>
      <c r="E2522" s="866"/>
      <c r="F2522" s="822"/>
    </row>
    <row r="2523" spans="1:6" s="729" customFormat="1" ht="24" customHeight="1">
      <c r="A2523" s="804"/>
      <c r="B2523" s="856"/>
      <c r="E2523" s="865"/>
      <c r="F2523" s="738"/>
    </row>
    <row r="2524" spans="1:6" s="729" customFormat="1" ht="54.75" customHeight="1">
      <c r="A2524" s="804"/>
      <c r="B2524" s="805"/>
      <c r="C2524" s="738"/>
      <c r="D2524" s="727"/>
      <c r="E2524" s="807"/>
      <c r="F2524" s="802"/>
    </row>
    <row r="2525" spans="1:6" s="729" customFormat="1" ht="12.75">
      <c r="A2525" s="804"/>
      <c r="B2525" s="736"/>
      <c r="C2525" s="738"/>
      <c r="D2525" s="727"/>
      <c r="E2525" s="807"/>
      <c r="F2525" s="802"/>
    </row>
    <row r="2526" spans="1:6" s="729" customFormat="1" ht="12.75">
      <c r="A2526" s="804"/>
      <c r="B2526" s="736"/>
      <c r="C2526" s="738"/>
      <c r="D2526" s="727"/>
      <c r="E2526" s="807"/>
      <c r="F2526" s="802"/>
    </row>
    <row r="2527" spans="1:6" s="729" customFormat="1" ht="12.75">
      <c r="A2527" s="804"/>
      <c r="B2527" s="736"/>
      <c r="C2527" s="738"/>
      <c r="D2527" s="727"/>
      <c r="E2527" s="807"/>
      <c r="F2527" s="802"/>
    </row>
    <row r="2528" spans="1:6" s="729" customFormat="1" ht="12.75" hidden="1">
      <c r="A2528" s="848"/>
      <c r="B2528" s="736"/>
      <c r="C2528" s="727"/>
      <c r="D2528" s="727"/>
      <c r="E2528" s="865"/>
      <c r="F2528" s="738"/>
    </row>
    <row r="2529" spans="1:6" s="729" customFormat="1" ht="12.75">
      <c r="A2529" s="848"/>
      <c r="B2529" s="736"/>
      <c r="C2529" s="738"/>
      <c r="D2529" s="864"/>
      <c r="E2529" s="807"/>
      <c r="F2529" s="802"/>
    </row>
    <row r="2530" spans="1:6" s="729" customFormat="1" ht="12.75">
      <c r="A2530" s="804"/>
      <c r="B2530" s="805"/>
      <c r="C2530" s="727"/>
      <c r="D2530" s="727"/>
      <c r="E2530" s="807"/>
      <c r="F2530" s="802"/>
    </row>
    <row r="2531" spans="1:6" s="729" customFormat="1" ht="12.75">
      <c r="A2531" s="804"/>
      <c r="B2531" s="819"/>
      <c r="C2531" s="811"/>
      <c r="D2531" s="727"/>
      <c r="E2531" s="807"/>
      <c r="F2531" s="802"/>
    </row>
    <row r="2532" spans="1:6" s="729" customFormat="1" ht="12.75">
      <c r="A2532" s="804"/>
      <c r="B2532" s="736"/>
      <c r="C2532" s="738"/>
      <c r="D2532" s="727"/>
      <c r="E2532" s="807"/>
      <c r="F2532" s="802"/>
    </row>
    <row r="2533" spans="1:6" s="729" customFormat="1" ht="0.75" customHeight="1">
      <c r="A2533" s="848"/>
      <c r="B2533" s="826"/>
      <c r="C2533" s="727"/>
      <c r="D2533" s="727"/>
      <c r="E2533" s="807"/>
      <c r="F2533" s="802"/>
    </row>
    <row r="2534" spans="1:6" s="729" customFormat="1" ht="12.75">
      <c r="A2534" s="848"/>
      <c r="B2534" s="736"/>
      <c r="C2534" s="738"/>
      <c r="D2534" s="727"/>
      <c r="E2534" s="807"/>
      <c r="F2534" s="802"/>
    </row>
    <row r="2535" spans="1:6" s="729" customFormat="1" ht="12.75">
      <c r="A2535" s="804"/>
      <c r="B2535" s="805"/>
      <c r="C2535" s="738"/>
      <c r="D2535" s="727"/>
      <c r="E2535" s="807"/>
      <c r="F2535" s="802"/>
    </row>
    <row r="2536" spans="1:6" s="729" customFormat="1" ht="12.75">
      <c r="A2536" s="804"/>
      <c r="B2536" s="805"/>
      <c r="C2536" s="811"/>
      <c r="D2536" s="727"/>
      <c r="E2536" s="807"/>
      <c r="F2536" s="802"/>
    </row>
    <row r="2537" spans="1:6" s="729" customFormat="1" ht="12.75" customHeight="1">
      <c r="A2537" s="804"/>
      <c r="B2537" s="805"/>
      <c r="C2537" s="738"/>
      <c r="D2537" s="727"/>
      <c r="E2537" s="807"/>
      <c r="F2537" s="802"/>
    </row>
    <row r="2538" spans="1:6" s="729" customFormat="1" ht="12.75">
      <c r="A2538" s="848"/>
      <c r="B2538" s="736"/>
      <c r="C2538" s="738"/>
      <c r="D2538" s="727"/>
      <c r="E2538" s="807"/>
      <c r="F2538" s="802"/>
    </row>
    <row r="2539" spans="1:6" s="729" customFormat="1" ht="12.75">
      <c r="A2539" s="804"/>
      <c r="B2539" s="805"/>
      <c r="C2539" s="738"/>
      <c r="D2539" s="727"/>
      <c r="E2539" s="807"/>
      <c r="F2539" s="802"/>
    </row>
    <row r="2540" spans="1:6" s="729" customFormat="1" ht="12.75">
      <c r="A2540" s="804"/>
      <c r="B2540" s="805"/>
      <c r="C2540" s="811"/>
      <c r="D2540" s="727"/>
      <c r="E2540" s="807"/>
      <c r="F2540" s="802"/>
    </row>
    <row r="2541" spans="1:6" s="729" customFormat="1" ht="15.6" customHeight="1">
      <c r="A2541" s="804"/>
      <c r="B2541" s="805"/>
      <c r="C2541" s="738"/>
      <c r="D2541" s="727"/>
      <c r="E2541" s="807"/>
      <c r="F2541" s="802"/>
    </row>
    <row r="2542" spans="1:6" s="729" customFormat="1" ht="12.75" hidden="1">
      <c r="A2542" s="804"/>
      <c r="B2542" s="805"/>
      <c r="C2542" s="738"/>
      <c r="D2542" s="727"/>
      <c r="E2542" s="807"/>
      <c r="F2542" s="802"/>
    </row>
    <row r="2543" spans="1:6" s="729" customFormat="1" ht="12.75" hidden="1">
      <c r="A2543" s="804"/>
      <c r="B2543" s="805"/>
      <c r="C2543" s="738"/>
      <c r="D2543" s="727"/>
      <c r="E2543" s="807"/>
      <c r="F2543" s="802"/>
    </row>
    <row r="2544" spans="1:6" s="729" customFormat="1" ht="12.75" hidden="1">
      <c r="A2544" s="804"/>
      <c r="B2544" s="805"/>
      <c r="C2544" s="738"/>
      <c r="D2544" s="727"/>
      <c r="E2544" s="807"/>
      <c r="F2544" s="802"/>
    </row>
    <row r="2545" spans="1:6" s="729" customFormat="1" ht="12" customHeight="1">
      <c r="A2545" s="848"/>
      <c r="B2545" s="736"/>
      <c r="C2545" s="738"/>
      <c r="D2545" s="727"/>
      <c r="E2545" s="807"/>
      <c r="F2545" s="802"/>
    </row>
    <row r="2546" spans="1:6" s="729" customFormat="1" ht="12.75">
      <c r="A2546" s="804"/>
      <c r="B2546" s="805"/>
      <c r="C2546" s="738"/>
      <c r="D2546" s="727"/>
      <c r="E2546" s="807"/>
      <c r="F2546" s="802"/>
    </row>
    <row r="2547" spans="1:6" s="729" customFormat="1" ht="12.75">
      <c r="A2547" s="804"/>
      <c r="B2547" s="805"/>
      <c r="C2547" s="811"/>
      <c r="D2547" s="727"/>
      <c r="E2547" s="807"/>
      <c r="F2547" s="802"/>
    </row>
    <row r="2548" spans="1:6" s="729" customFormat="1" ht="13.5" customHeight="1">
      <c r="A2548" s="804"/>
      <c r="B2548" s="805"/>
      <c r="C2548" s="738"/>
      <c r="D2548" s="727"/>
      <c r="E2548" s="807"/>
      <c r="F2548" s="802"/>
    </row>
    <row r="2549" spans="1:6" s="729" customFormat="1" ht="12.75" hidden="1">
      <c r="A2549" s="804"/>
      <c r="B2549" s="805"/>
      <c r="C2549" s="738"/>
      <c r="D2549" s="727"/>
      <c r="E2549" s="807"/>
      <c r="F2549" s="802"/>
    </row>
    <row r="2550" spans="1:6" s="729" customFormat="1" ht="12.75" hidden="1">
      <c r="A2550" s="804"/>
      <c r="B2550" s="805"/>
      <c r="C2550" s="738"/>
      <c r="D2550" s="727"/>
      <c r="E2550" s="807"/>
      <c r="F2550" s="802"/>
    </row>
    <row r="2551" spans="1:6" s="729" customFormat="1" ht="12.75" hidden="1">
      <c r="A2551" s="804"/>
      <c r="B2551" s="805"/>
      <c r="C2551" s="738"/>
      <c r="D2551" s="727"/>
      <c r="E2551" s="807"/>
      <c r="F2551" s="802"/>
    </row>
    <row r="2552" spans="1:6" s="729" customFormat="1" ht="12.75">
      <c r="A2552" s="848"/>
      <c r="B2552" s="736"/>
      <c r="C2552" s="738"/>
      <c r="D2552" s="727"/>
      <c r="E2552" s="807"/>
      <c r="F2552" s="802"/>
    </row>
    <row r="2553" spans="1:6" s="729" customFormat="1" ht="12.75">
      <c r="A2553" s="804"/>
      <c r="B2553" s="805"/>
      <c r="C2553" s="738"/>
      <c r="D2553" s="727"/>
      <c r="E2553" s="807"/>
      <c r="F2553" s="802"/>
    </row>
    <row r="2554" spans="1:6" s="729" customFormat="1" ht="12.75">
      <c r="A2554" s="804"/>
      <c r="B2554" s="805"/>
      <c r="C2554" s="811"/>
      <c r="D2554" s="727"/>
      <c r="E2554" s="807"/>
      <c r="F2554" s="802"/>
    </row>
    <row r="2555" spans="1:6" s="729" customFormat="1" ht="12.75">
      <c r="A2555" s="804"/>
      <c r="B2555" s="805"/>
      <c r="C2555" s="738"/>
      <c r="D2555" s="727"/>
      <c r="E2555" s="807"/>
      <c r="F2555" s="802"/>
    </row>
    <row r="2556" spans="1:6" s="729" customFormat="1" ht="0.75" customHeight="1">
      <c r="A2556" s="804"/>
      <c r="B2556" s="805"/>
      <c r="C2556" s="738"/>
      <c r="D2556" s="727"/>
      <c r="E2556" s="807"/>
      <c r="F2556" s="802"/>
    </row>
    <row r="2557" spans="1:6" s="729" customFormat="1" ht="12.75">
      <c r="A2557" s="848"/>
      <c r="B2557" s="736"/>
      <c r="C2557" s="738"/>
      <c r="D2557" s="727"/>
      <c r="E2557" s="807"/>
      <c r="F2557" s="802"/>
    </row>
    <row r="2558" spans="1:6" s="729" customFormat="1" ht="12.75">
      <c r="A2558" s="804"/>
      <c r="B2558" s="805"/>
      <c r="C2558" s="738"/>
      <c r="D2558" s="727"/>
      <c r="E2558" s="807"/>
      <c r="F2558" s="802"/>
    </row>
    <row r="2559" spans="1:6" s="729" customFormat="1" ht="12.75">
      <c r="A2559" s="804"/>
      <c r="B2559" s="805"/>
      <c r="C2559" s="811"/>
      <c r="D2559" s="727"/>
      <c r="E2559" s="807"/>
      <c r="F2559" s="802"/>
    </row>
    <row r="2560" spans="1:6" s="729" customFormat="1" ht="11.25" customHeight="1">
      <c r="A2560" s="804"/>
      <c r="B2560" s="805"/>
      <c r="C2560" s="738"/>
      <c r="D2560" s="727"/>
      <c r="E2560" s="807"/>
      <c r="F2560" s="802"/>
    </row>
    <row r="2561" spans="1:6" s="729" customFormat="1" ht="12.75" hidden="1">
      <c r="A2561" s="804"/>
      <c r="B2561" s="805"/>
      <c r="C2561" s="738"/>
      <c r="D2561" s="727"/>
      <c r="E2561" s="807"/>
      <c r="F2561" s="802"/>
    </row>
    <row r="2562" spans="1:6" s="729" customFormat="1" ht="12.75" hidden="1">
      <c r="A2562" s="804"/>
      <c r="B2562" s="805"/>
      <c r="C2562" s="738"/>
      <c r="D2562" s="727"/>
      <c r="E2562" s="807"/>
      <c r="F2562" s="802"/>
    </row>
    <row r="2563" spans="1:6" s="729" customFormat="1" ht="12.75" hidden="1">
      <c r="A2563" s="848"/>
      <c r="B2563" s="805"/>
      <c r="C2563" s="727"/>
      <c r="D2563" s="727"/>
      <c r="E2563" s="807"/>
      <c r="F2563" s="802"/>
    </row>
    <row r="2564" spans="1:6" s="729" customFormat="1" ht="12.75">
      <c r="A2564" s="848"/>
      <c r="B2564" s="736"/>
      <c r="C2564" s="738"/>
      <c r="D2564" s="727"/>
      <c r="E2564" s="807"/>
      <c r="F2564" s="802"/>
    </row>
    <row r="2565" spans="1:6" s="729" customFormat="1" ht="12.75">
      <c r="A2565" s="848"/>
      <c r="B2565" s="736"/>
      <c r="C2565" s="738"/>
      <c r="D2565" s="727"/>
      <c r="E2565" s="807"/>
      <c r="F2565" s="802"/>
    </row>
    <row r="2566" spans="1:6" s="729" customFormat="1" ht="12.75">
      <c r="A2566" s="848"/>
      <c r="B2566" s="805"/>
      <c r="C2566" s="738"/>
      <c r="D2566" s="727"/>
      <c r="E2566" s="807"/>
      <c r="F2566" s="802"/>
    </row>
    <row r="2567" spans="1:6" s="729" customFormat="1" ht="0.75" customHeight="1">
      <c r="A2567" s="848"/>
      <c r="B2567" s="805"/>
      <c r="C2567" s="738"/>
      <c r="D2567" s="727"/>
      <c r="E2567" s="807"/>
      <c r="F2567" s="802"/>
    </row>
    <row r="2568" spans="1:6" s="729" customFormat="1" ht="12.75" hidden="1">
      <c r="A2568" s="848"/>
      <c r="B2568" s="805"/>
      <c r="C2568" s="727"/>
      <c r="D2568" s="727"/>
      <c r="E2568" s="807"/>
      <c r="F2568" s="802"/>
    </row>
    <row r="2569" spans="1:6" s="729" customFormat="1" ht="12.75" hidden="1">
      <c r="A2569" s="848"/>
      <c r="B2569" s="805"/>
      <c r="C2569" s="727"/>
      <c r="D2569" s="727"/>
      <c r="E2569" s="807"/>
      <c r="F2569" s="802"/>
    </row>
    <row r="2570" spans="1:6" s="729" customFormat="1" ht="12.75" hidden="1">
      <c r="A2570" s="848"/>
      <c r="B2570" s="805"/>
      <c r="C2570" s="738"/>
      <c r="D2570" s="727"/>
      <c r="E2570" s="807"/>
      <c r="F2570" s="802"/>
    </row>
    <row r="2571" spans="1:6" s="729" customFormat="1" ht="12.75" hidden="1">
      <c r="A2571" s="848"/>
      <c r="B2571" s="736"/>
      <c r="C2571" s="738"/>
      <c r="D2571" s="727"/>
      <c r="E2571" s="807"/>
      <c r="F2571" s="802"/>
    </row>
    <row r="2572" spans="1:6" s="729" customFormat="1" ht="10.5" customHeight="1">
      <c r="A2572" s="848"/>
      <c r="B2572" s="736"/>
      <c r="C2572" s="738"/>
      <c r="D2572" s="727"/>
      <c r="E2572" s="807"/>
      <c r="F2572" s="802"/>
    </row>
    <row r="2573" spans="1:6" s="729" customFormat="1" ht="12.75">
      <c r="A2573" s="804"/>
      <c r="B2573" s="805"/>
      <c r="C2573" s="811"/>
      <c r="D2573" s="727"/>
      <c r="E2573" s="807"/>
      <c r="F2573" s="802"/>
    </row>
    <row r="2574" spans="1:6" s="729" customFormat="1" ht="12" customHeight="1">
      <c r="A2574" s="804"/>
      <c r="B2574" s="805"/>
      <c r="C2574" s="738"/>
      <c r="D2574" s="727"/>
      <c r="E2574" s="807"/>
      <c r="F2574" s="802"/>
    </row>
    <row r="2575" spans="1:6" s="729" customFormat="1" ht="12.75" hidden="1">
      <c r="A2575" s="804"/>
      <c r="B2575" s="805"/>
      <c r="C2575" s="738"/>
      <c r="D2575" s="727"/>
      <c r="E2575" s="807"/>
      <c r="F2575" s="802"/>
    </row>
    <row r="2576" spans="1:6" s="729" customFormat="1" ht="12.75" hidden="1">
      <c r="A2576" s="804"/>
      <c r="B2576" s="805"/>
      <c r="C2576" s="738"/>
      <c r="D2576" s="727"/>
      <c r="E2576" s="807"/>
      <c r="F2576" s="802"/>
    </row>
    <row r="2577" spans="1:6" s="729" customFormat="1" ht="12.75" hidden="1">
      <c r="A2577" s="848"/>
      <c r="B2577" s="805"/>
      <c r="C2577" s="727"/>
      <c r="D2577" s="727"/>
      <c r="E2577" s="807"/>
      <c r="F2577" s="802"/>
    </row>
    <row r="2578" spans="1:6" s="729" customFormat="1" ht="12.75">
      <c r="A2578" s="848"/>
      <c r="B2578" s="736"/>
      <c r="C2578" s="738"/>
      <c r="D2578" s="727"/>
      <c r="E2578" s="807"/>
      <c r="F2578" s="802"/>
    </row>
    <row r="2579" spans="1:6" s="729" customFormat="1" ht="12.75">
      <c r="A2579" s="848"/>
      <c r="B2579" s="736"/>
      <c r="C2579" s="738"/>
      <c r="D2579" s="727"/>
      <c r="E2579" s="807"/>
      <c r="F2579" s="802"/>
    </row>
    <row r="2580" spans="1:6" s="729" customFormat="1" ht="12.75">
      <c r="A2580" s="804"/>
      <c r="B2580" s="805"/>
      <c r="C2580" s="811"/>
      <c r="D2580" s="727"/>
      <c r="E2580" s="807"/>
      <c r="F2580" s="802"/>
    </row>
    <row r="2581" spans="1:6" s="729" customFormat="1" ht="12.75">
      <c r="A2581" s="804"/>
      <c r="B2581" s="805"/>
      <c r="C2581" s="738"/>
      <c r="D2581" s="727"/>
      <c r="E2581" s="807"/>
      <c r="F2581" s="802"/>
    </row>
    <row r="2582" spans="1:6" s="729" customFormat="1" ht="12.75" hidden="1">
      <c r="A2582" s="804"/>
      <c r="B2582" s="805"/>
      <c r="C2582" s="738"/>
      <c r="D2582" s="727"/>
      <c r="E2582" s="807"/>
      <c r="F2582" s="802"/>
    </row>
    <row r="2583" spans="1:6" s="729" customFormat="1" ht="12.75" hidden="1">
      <c r="A2583" s="804"/>
      <c r="B2583" s="805"/>
      <c r="C2583" s="738"/>
      <c r="D2583" s="727"/>
      <c r="E2583" s="807"/>
      <c r="F2583" s="802"/>
    </row>
    <row r="2584" spans="1:6" s="729" customFormat="1" ht="12.75" hidden="1">
      <c r="A2584" s="848"/>
      <c r="B2584" s="805"/>
      <c r="C2584" s="727"/>
      <c r="D2584" s="727"/>
      <c r="E2584" s="807"/>
      <c r="F2584" s="802"/>
    </row>
    <row r="2585" spans="1:6" s="729" customFormat="1" ht="12.75">
      <c r="A2585" s="848"/>
      <c r="B2585" s="736"/>
      <c r="C2585" s="738"/>
      <c r="D2585" s="727"/>
      <c r="E2585" s="807"/>
      <c r="F2585" s="802"/>
    </row>
    <row r="2586" spans="1:6" s="729" customFormat="1" ht="12.75">
      <c r="A2586" s="848"/>
      <c r="B2586" s="736"/>
      <c r="C2586" s="738"/>
      <c r="D2586" s="727"/>
      <c r="E2586" s="807"/>
      <c r="F2586" s="802"/>
    </row>
    <row r="2587" spans="1:6" s="729" customFormat="1" ht="12.75">
      <c r="A2587" s="804"/>
      <c r="B2587" s="805"/>
      <c r="C2587" s="811"/>
      <c r="D2587" s="727"/>
      <c r="E2587" s="807"/>
      <c r="F2587" s="802"/>
    </row>
    <row r="2588" spans="1:6" s="729" customFormat="1" ht="12.75">
      <c r="A2588" s="804"/>
      <c r="B2588" s="805"/>
      <c r="C2588" s="738"/>
      <c r="D2588" s="727"/>
      <c r="E2588" s="807"/>
      <c r="F2588" s="802"/>
    </row>
    <row r="2589" spans="1:6" s="729" customFormat="1" ht="11.25" customHeight="1">
      <c r="A2589" s="804"/>
      <c r="B2589" s="805"/>
      <c r="C2589" s="738"/>
      <c r="D2589" s="727"/>
      <c r="E2589" s="807"/>
      <c r="F2589" s="802"/>
    </row>
    <row r="2590" spans="1:6" s="729" customFormat="1" ht="12.75" hidden="1">
      <c r="A2590" s="804"/>
      <c r="B2590" s="805"/>
      <c r="C2590" s="738"/>
      <c r="D2590" s="727"/>
      <c r="E2590" s="807"/>
      <c r="F2590" s="802"/>
    </row>
    <row r="2591" spans="1:6" s="729" customFormat="1" ht="12.75" hidden="1">
      <c r="A2591" s="848"/>
      <c r="B2591" s="805"/>
      <c r="C2591" s="727"/>
      <c r="D2591" s="727"/>
      <c r="E2591" s="807"/>
      <c r="F2591" s="802"/>
    </row>
    <row r="2592" spans="1:6" s="729" customFormat="1" ht="12.75">
      <c r="A2592" s="848"/>
      <c r="B2592" s="736"/>
      <c r="C2592" s="738"/>
      <c r="D2592" s="727"/>
      <c r="E2592" s="807"/>
      <c r="F2592" s="802"/>
    </row>
    <row r="2593" spans="1:6" s="729" customFormat="1" ht="19.5" customHeight="1">
      <c r="A2593" s="848"/>
      <c r="B2593" s="856"/>
      <c r="C2593" s="738"/>
      <c r="D2593" s="727"/>
      <c r="E2593" s="807"/>
      <c r="F2593" s="802"/>
    </row>
    <row r="2594" spans="1:6" s="729" customFormat="1" ht="12.75">
      <c r="A2594" s="848"/>
      <c r="B2594" s="805"/>
      <c r="C2594" s="738"/>
      <c r="D2594" s="727"/>
      <c r="E2594" s="807"/>
      <c r="F2594" s="802"/>
    </row>
    <row r="2595" spans="1:6" s="729" customFormat="1" ht="12.75">
      <c r="A2595" s="848"/>
      <c r="B2595" s="805"/>
      <c r="C2595" s="738"/>
      <c r="D2595" s="727"/>
      <c r="E2595" s="807"/>
      <c r="F2595" s="802"/>
    </row>
    <row r="2596" spans="1:6" s="729" customFormat="1" ht="12.75">
      <c r="A2596" s="848"/>
      <c r="B2596" s="805"/>
      <c r="C2596" s="738"/>
      <c r="D2596" s="727"/>
      <c r="E2596" s="807"/>
      <c r="F2596" s="802"/>
    </row>
    <row r="2597" spans="1:6" s="729" customFormat="1" ht="12.75">
      <c r="A2597" s="848"/>
      <c r="B2597" s="805"/>
      <c r="C2597" s="727"/>
      <c r="D2597" s="727"/>
      <c r="E2597" s="807"/>
      <c r="F2597" s="802"/>
    </row>
    <row r="2598" spans="1:6" s="729" customFormat="1" ht="0.75" customHeight="1">
      <c r="A2598" s="848"/>
      <c r="B2598" s="805"/>
      <c r="C2598" s="727"/>
      <c r="D2598" s="727"/>
      <c r="E2598" s="807"/>
      <c r="F2598" s="802"/>
    </row>
    <row r="2599" spans="1:6" s="729" customFormat="1" ht="12.75" hidden="1">
      <c r="A2599" s="848"/>
      <c r="B2599" s="805"/>
      <c r="C2599" s="738"/>
      <c r="D2599" s="727"/>
      <c r="E2599" s="807"/>
      <c r="F2599" s="802"/>
    </row>
    <row r="2600" spans="1:6" s="729" customFormat="1" ht="15" customHeight="1">
      <c r="A2600" s="848"/>
      <c r="B2600" s="736"/>
      <c r="C2600" s="738"/>
      <c r="D2600" s="727"/>
      <c r="E2600" s="807"/>
      <c r="F2600" s="802"/>
    </row>
    <row r="2601" spans="1:6" s="729" customFormat="1" ht="12.75">
      <c r="A2601" s="848"/>
      <c r="B2601" s="736"/>
      <c r="C2601" s="738"/>
      <c r="D2601" s="727"/>
      <c r="E2601" s="807"/>
      <c r="F2601" s="802"/>
    </row>
    <row r="2602" spans="1:6" s="729" customFormat="1" ht="12.75">
      <c r="A2602" s="848"/>
      <c r="B2602" s="805"/>
      <c r="C2602" s="738"/>
      <c r="D2602" s="727"/>
      <c r="E2602" s="807"/>
      <c r="F2602" s="802"/>
    </row>
    <row r="2603" spans="1:6" s="729" customFormat="1" ht="12.75">
      <c r="A2603" s="848"/>
      <c r="B2603" s="805"/>
      <c r="C2603" s="738"/>
      <c r="D2603" s="727"/>
      <c r="E2603" s="807"/>
      <c r="F2603" s="802"/>
    </row>
    <row r="2604" spans="1:6" s="729" customFormat="1" ht="27.75" customHeight="1">
      <c r="A2604" s="848"/>
      <c r="B2604" s="805"/>
      <c r="C2604" s="727"/>
      <c r="D2604" s="727"/>
      <c r="E2604" s="807"/>
      <c r="F2604" s="802"/>
    </row>
    <row r="2605" spans="1:6" s="729" customFormat="1" ht="12.75">
      <c r="A2605" s="848"/>
      <c r="B2605" s="805"/>
      <c r="C2605" s="727"/>
      <c r="D2605" s="727"/>
      <c r="E2605" s="807"/>
      <c r="F2605" s="802"/>
    </row>
    <row r="2606" spans="1:6" s="729" customFormat="1" ht="0.75" customHeight="1">
      <c r="A2606" s="848"/>
      <c r="B2606" s="805"/>
      <c r="C2606" s="738"/>
      <c r="D2606" s="727"/>
      <c r="E2606" s="807"/>
      <c r="F2606" s="802"/>
    </row>
    <row r="2607" spans="1:6" s="729" customFormat="1" ht="12.75">
      <c r="A2607" s="848"/>
      <c r="B2607" s="736"/>
      <c r="C2607" s="738"/>
      <c r="D2607" s="727"/>
      <c r="E2607" s="807"/>
      <c r="F2607" s="802"/>
    </row>
    <row r="2608" spans="1:6" s="729" customFormat="1" ht="14.25" customHeight="1">
      <c r="A2608" s="848"/>
      <c r="B2608" s="736"/>
      <c r="C2608" s="738"/>
      <c r="D2608" s="727"/>
      <c r="E2608" s="807"/>
      <c r="F2608" s="802"/>
    </row>
    <row r="2609" spans="1:7" s="729" customFormat="1" ht="12.75">
      <c r="A2609" s="848"/>
      <c r="B2609" s="863"/>
      <c r="C2609" s="738"/>
      <c r="D2609" s="727"/>
      <c r="E2609" s="807"/>
      <c r="F2609" s="802"/>
    </row>
    <row r="2610" spans="1:7" s="729" customFormat="1" ht="12.75">
      <c r="A2610" s="848"/>
      <c r="B2610" s="805"/>
      <c r="C2610" s="738"/>
      <c r="D2610" s="727"/>
      <c r="E2610" s="807"/>
      <c r="F2610" s="802"/>
    </row>
    <row r="2611" spans="1:7" s="729" customFormat="1" ht="22.5" customHeight="1">
      <c r="A2611" s="848"/>
      <c r="B2611" s="805"/>
      <c r="C2611" s="727"/>
      <c r="D2611" s="727"/>
      <c r="E2611" s="807"/>
      <c r="F2611" s="802"/>
    </row>
    <row r="2612" spans="1:7" s="729" customFormat="1" ht="37.5" customHeight="1">
      <c r="A2612" s="848"/>
      <c r="B2612" s="805"/>
      <c r="C2612" s="727"/>
      <c r="D2612" s="727"/>
      <c r="E2612" s="807"/>
      <c r="F2612" s="802"/>
    </row>
    <row r="2613" spans="1:7" s="729" customFormat="1" ht="12.75">
      <c r="A2613" s="848"/>
      <c r="B2613" s="805"/>
      <c r="C2613" s="738"/>
      <c r="D2613" s="727"/>
      <c r="E2613" s="807"/>
      <c r="F2613" s="802"/>
    </row>
    <row r="2614" spans="1:7" s="729" customFormat="1" ht="12.75">
      <c r="A2614" s="848"/>
      <c r="B2614" s="736"/>
      <c r="C2614" s="738"/>
      <c r="D2614" s="727"/>
      <c r="E2614" s="807"/>
      <c r="F2614" s="802"/>
    </row>
    <row r="2615" spans="1:7" s="729" customFormat="1" ht="12.75">
      <c r="A2615" s="848"/>
      <c r="B2615" s="736"/>
      <c r="C2615" s="738"/>
      <c r="D2615" s="727"/>
      <c r="E2615" s="807"/>
      <c r="F2615" s="802"/>
    </row>
    <row r="2616" spans="1:7" s="729" customFormat="1" ht="12.75">
      <c r="A2616" s="848"/>
      <c r="B2616" s="856"/>
      <c r="C2616" s="851"/>
      <c r="D2616" s="857"/>
      <c r="E2616" s="807"/>
      <c r="F2616" s="802"/>
      <c r="G2616" s="746"/>
    </row>
    <row r="2617" spans="1:7" s="729" customFormat="1" ht="12.75">
      <c r="A2617" s="848"/>
      <c r="B2617" s="805"/>
      <c r="C2617" s="738"/>
      <c r="D2617" s="727"/>
      <c r="E2617" s="807"/>
      <c r="F2617" s="802"/>
    </row>
    <row r="2618" spans="1:7" s="729" customFormat="1" ht="12.75">
      <c r="A2618" s="848"/>
      <c r="B2618" s="736"/>
      <c r="C2618" s="738"/>
      <c r="D2618" s="727"/>
      <c r="E2618" s="807"/>
      <c r="F2618" s="802"/>
    </row>
    <row r="2619" spans="1:7" s="729" customFormat="1" ht="24.75" customHeight="1">
      <c r="A2619" s="848"/>
      <c r="B2619" s="736"/>
      <c r="C2619" s="738"/>
      <c r="D2619" s="727"/>
      <c r="E2619" s="807"/>
      <c r="F2619" s="802"/>
    </row>
    <row r="2620" spans="1:7" s="729" customFormat="1" ht="12.75">
      <c r="A2620" s="848"/>
      <c r="B2620" s="736"/>
      <c r="C2620" s="738"/>
      <c r="D2620" s="727"/>
      <c r="E2620" s="807"/>
      <c r="F2620" s="802"/>
    </row>
    <row r="2621" spans="1:7" s="729" customFormat="1" ht="15" customHeight="1">
      <c r="A2621" s="848"/>
      <c r="B2621" s="805"/>
      <c r="C2621" s="738"/>
      <c r="D2621" s="727"/>
      <c r="E2621" s="807"/>
      <c r="F2621" s="802"/>
    </row>
    <row r="2622" spans="1:7" s="729" customFormat="1" ht="12.75">
      <c r="A2622" s="848"/>
      <c r="B2622" s="736"/>
      <c r="C2622" s="738"/>
      <c r="D2622" s="727"/>
      <c r="E2622" s="807"/>
      <c r="F2622" s="802"/>
    </row>
    <row r="2623" spans="1:7" s="729" customFormat="1" ht="0.75" customHeight="1">
      <c r="A2623" s="848"/>
      <c r="B2623" s="736"/>
      <c r="C2623" s="738"/>
      <c r="D2623" s="727"/>
      <c r="E2623" s="807"/>
      <c r="F2623" s="802"/>
    </row>
    <row r="2624" spans="1:7" s="729" customFormat="1" ht="12.75" hidden="1">
      <c r="A2624" s="848"/>
      <c r="B2624" s="805"/>
      <c r="C2624" s="738"/>
      <c r="D2624" s="727"/>
      <c r="E2624" s="807"/>
      <c r="F2624" s="802"/>
    </row>
    <row r="2625" spans="1:6" s="729" customFormat="1" ht="12.75">
      <c r="A2625" s="848"/>
      <c r="B2625" s="856"/>
      <c r="C2625" s="738"/>
      <c r="D2625" s="727"/>
      <c r="E2625" s="807"/>
      <c r="F2625" s="802"/>
    </row>
    <row r="2626" spans="1:6" s="729" customFormat="1" ht="12.75">
      <c r="A2626" s="848"/>
      <c r="B2626" s="736"/>
      <c r="C2626" s="738"/>
      <c r="D2626" s="727"/>
      <c r="E2626" s="807"/>
      <c r="F2626" s="802"/>
    </row>
    <row r="2627" spans="1:6" s="729" customFormat="1" ht="12.75">
      <c r="A2627" s="848"/>
      <c r="B2627" s="736"/>
      <c r="C2627" s="738"/>
      <c r="D2627" s="727"/>
      <c r="E2627" s="807"/>
      <c r="F2627" s="802"/>
    </row>
    <row r="2628" spans="1:6" s="729" customFormat="1" ht="26.25" customHeight="1">
      <c r="A2628" s="848"/>
      <c r="B2628" s="736"/>
      <c r="C2628" s="738"/>
      <c r="D2628" s="727"/>
      <c r="E2628" s="807"/>
      <c r="F2628" s="802"/>
    </row>
    <row r="2629" spans="1:6" s="729" customFormat="1" ht="12.75">
      <c r="A2629" s="848"/>
      <c r="B2629" s="736"/>
      <c r="C2629" s="738"/>
      <c r="D2629" s="727"/>
      <c r="E2629" s="807"/>
      <c r="F2629" s="802"/>
    </row>
    <row r="2630" spans="1:6" s="729" customFormat="1" ht="12.75">
      <c r="A2630" s="848"/>
      <c r="B2630" s="805"/>
      <c r="C2630" s="738"/>
      <c r="D2630" s="727"/>
      <c r="E2630" s="807"/>
      <c r="F2630" s="802"/>
    </row>
    <row r="2631" spans="1:6" s="729" customFormat="1" ht="12.75">
      <c r="A2631" s="804"/>
      <c r="B2631" s="805"/>
      <c r="C2631" s="738"/>
      <c r="D2631" s="727"/>
      <c r="E2631" s="807"/>
      <c r="F2631" s="802"/>
    </row>
    <row r="2632" spans="1:6" s="758" customFormat="1" ht="12.75">
      <c r="A2632" s="862"/>
      <c r="B2632" s="861"/>
      <c r="C2632" s="836"/>
      <c r="D2632" s="860"/>
      <c r="E2632" s="807"/>
      <c r="F2632" s="802"/>
    </row>
    <row r="2633" spans="1:6" s="729" customFormat="1" ht="12.75">
      <c r="A2633" s="804"/>
      <c r="B2633" s="736"/>
      <c r="E2633" s="807"/>
      <c r="F2633" s="802"/>
    </row>
    <row r="2634" spans="1:6" s="729" customFormat="1" ht="30.75" customHeight="1">
      <c r="A2634" s="804"/>
      <c r="B2634" s="805"/>
      <c r="C2634" s="738"/>
      <c r="D2634" s="727"/>
      <c r="E2634" s="807"/>
      <c r="F2634" s="802"/>
    </row>
    <row r="2635" spans="1:6" s="729" customFormat="1" ht="12.75">
      <c r="A2635" s="804"/>
      <c r="C2635" s="738"/>
      <c r="D2635" s="727"/>
      <c r="E2635" s="807"/>
      <c r="F2635" s="802"/>
    </row>
    <row r="2636" spans="1:6" s="729" customFormat="1" ht="12.75" hidden="1">
      <c r="A2636" s="804"/>
      <c r="B2636" s="736"/>
      <c r="C2636" s="738"/>
      <c r="D2636" s="727"/>
      <c r="E2636" s="807"/>
      <c r="F2636" s="802"/>
    </row>
    <row r="2637" spans="1:6" s="729" customFormat="1" ht="12.75" hidden="1">
      <c r="A2637" s="804"/>
      <c r="B2637" s="736"/>
      <c r="C2637" s="738"/>
      <c r="D2637" s="727"/>
      <c r="E2637" s="807"/>
      <c r="F2637" s="802"/>
    </row>
    <row r="2638" spans="1:6" s="729" customFormat="1" ht="12.75" hidden="1">
      <c r="A2638" s="848"/>
      <c r="B2638" s="736"/>
      <c r="C2638" s="727"/>
      <c r="D2638" s="727"/>
      <c r="E2638" s="807"/>
      <c r="F2638" s="802"/>
    </row>
    <row r="2639" spans="1:6" s="729" customFormat="1" ht="12.75">
      <c r="A2639" s="848"/>
      <c r="B2639" s="736"/>
      <c r="C2639" s="738"/>
      <c r="D2639" s="727"/>
      <c r="E2639" s="807"/>
      <c r="F2639" s="802"/>
    </row>
    <row r="2640" spans="1:6" s="729" customFormat="1" ht="12.75" customHeight="1">
      <c r="A2640" s="804"/>
      <c r="B2640" s="805"/>
      <c r="C2640" s="727"/>
      <c r="D2640" s="727"/>
      <c r="E2640" s="807"/>
      <c r="F2640" s="802"/>
    </row>
    <row r="2641" spans="1:6" s="729" customFormat="1" ht="12.75">
      <c r="A2641" s="804"/>
      <c r="B2641" s="859"/>
      <c r="C2641" s="811"/>
      <c r="D2641" s="727"/>
      <c r="E2641" s="807"/>
      <c r="F2641" s="802"/>
    </row>
    <row r="2642" spans="1:6" s="729" customFormat="1" ht="12.75">
      <c r="A2642" s="804"/>
      <c r="B2642" s="736"/>
      <c r="C2642" s="738"/>
      <c r="D2642" s="727"/>
      <c r="E2642" s="807"/>
      <c r="F2642" s="802"/>
    </row>
    <row r="2643" spans="1:6" s="729" customFormat="1" ht="12.75">
      <c r="A2643" s="804"/>
      <c r="B2643" s="736"/>
      <c r="C2643" s="738"/>
      <c r="D2643" s="727"/>
      <c r="E2643" s="807"/>
      <c r="F2643" s="802"/>
    </row>
    <row r="2644" spans="1:6" s="729" customFormat="1" ht="12.75">
      <c r="A2644" s="848"/>
      <c r="B2644" s="736"/>
      <c r="C2644" s="727"/>
      <c r="D2644" s="727"/>
      <c r="E2644" s="807"/>
      <c r="F2644" s="802"/>
    </row>
    <row r="2645" spans="1:6" s="729" customFormat="1" ht="12.75">
      <c r="A2645" s="848"/>
      <c r="B2645" s="736"/>
      <c r="C2645" s="727"/>
      <c r="D2645" s="727"/>
      <c r="E2645" s="807"/>
      <c r="F2645" s="802"/>
    </row>
    <row r="2646" spans="1:6" s="729" customFormat="1" ht="12.75">
      <c r="A2646" s="848"/>
      <c r="B2646" s="736"/>
      <c r="C2646" s="738"/>
      <c r="D2646" s="727"/>
      <c r="E2646" s="807"/>
      <c r="F2646" s="802"/>
    </row>
    <row r="2647" spans="1:6" s="729" customFormat="1" ht="12.75">
      <c r="A2647" s="804"/>
      <c r="B2647" s="736"/>
      <c r="C2647" s="738"/>
      <c r="D2647" s="727"/>
      <c r="E2647" s="807"/>
      <c r="F2647" s="802"/>
    </row>
    <row r="2648" spans="1:6" s="729" customFormat="1" ht="12.75">
      <c r="A2648" s="804"/>
      <c r="B2648" s="736"/>
      <c r="C2648" s="811"/>
      <c r="D2648" s="727"/>
      <c r="E2648" s="807"/>
      <c r="F2648" s="802"/>
    </row>
    <row r="2649" spans="1:6" s="729" customFormat="1" ht="12.75">
      <c r="A2649" s="804"/>
      <c r="B2649" s="805"/>
      <c r="C2649" s="738"/>
      <c r="D2649" s="727"/>
      <c r="E2649" s="807"/>
      <c r="F2649" s="802"/>
    </row>
    <row r="2650" spans="1:6" s="729" customFormat="1" ht="12.75">
      <c r="A2650" s="804"/>
      <c r="B2650" s="805"/>
      <c r="C2650" s="738"/>
      <c r="D2650" s="727"/>
      <c r="E2650" s="807"/>
      <c r="F2650" s="802"/>
    </row>
    <row r="2651" spans="1:6" s="729" customFormat="1" ht="12.75">
      <c r="A2651" s="848"/>
      <c r="B2651" s="805"/>
      <c r="C2651" s="727"/>
      <c r="D2651" s="727"/>
      <c r="E2651" s="807"/>
      <c r="F2651" s="802"/>
    </row>
    <row r="2652" spans="1:6" s="729" customFormat="1" ht="12.75">
      <c r="A2652" s="848"/>
      <c r="B2652" s="819"/>
      <c r="C2652" s="727"/>
      <c r="D2652" s="727"/>
      <c r="E2652" s="807"/>
      <c r="F2652" s="802"/>
    </row>
    <row r="2653" spans="1:6" s="729" customFormat="1" ht="0.75" customHeight="1">
      <c r="A2653" s="848"/>
      <c r="B2653" s="805"/>
      <c r="C2653" s="738"/>
      <c r="D2653" s="727"/>
      <c r="E2653" s="807"/>
      <c r="F2653" s="802"/>
    </row>
    <row r="2654" spans="1:6" s="729" customFormat="1" ht="12.75" hidden="1">
      <c r="A2654" s="804"/>
      <c r="B2654" s="805"/>
      <c r="C2654" s="738"/>
      <c r="D2654" s="727"/>
      <c r="E2654" s="807"/>
      <c r="F2654" s="802"/>
    </row>
    <row r="2655" spans="1:6" s="729" customFormat="1" ht="12.75">
      <c r="A2655" s="804"/>
      <c r="B2655" s="856"/>
      <c r="C2655" s="811"/>
      <c r="D2655" s="727"/>
      <c r="E2655" s="807"/>
      <c r="F2655" s="802"/>
    </row>
    <row r="2656" spans="1:6" s="729" customFormat="1" ht="12.75">
      <c r="A2656" s="804"/>
      <c r="B2656" s="736"/>
      <c r="C2656" s="738"/>
      <c r="D2656" s="727"/>
      <c r="E2656" s="807"/>
      <c r="F2656" s="802"/>
    </row>
    <row r="2657" spans="1:6" s="729" customFormat="1" ht="12.75">
      <c r="A2657" s="804"/>
      <c r="B2657" s="826"/>
      <c r="C2657" s="738"/>
      <c r="D2657" s="727"/>
      <c r="E2657" s="807"/>
      <c r="F2657" s="802"/>
    </row>
    <row r="2658" spans="1:6" s="729" customFormat="1" ht="12.75">
      <c r="A2658" s="848"/>
      <c r="B2658" s="826"/>
      <c r="C2658" s="727"/>
      <c r="D2658" s="727"/>
      <c r="E2658" s="807"/>
      <c r="F2658" s="802"/>
    </row>
    <row r="2659" spans="1:6" s="729" customFormat="1" ht="12.75">
      <c r="A2659" s="848"/>
      <c r="B2659" s="736"/>
      <c r="C2659" s="738"/>
      <c r="D2659" s="727"/>
      <c r="E2659" s="807"/>
      <c r="F2659" s="802"/>
    </row>
    <row r="2660" spans="1:6" s="729" customFormat="1" ht="12.75">
      <c r="A2660" s="804"/>
      <c r="B2660" s="805"/>
      <c r="C2660" s="738"/>
      <c r="D2660" s="727"/>
      <c r="E2660" s="807"/>
      <c r="F2660" s="802"/>
    </row>
    <row r="2661" spans="1:6" s="729" customFormat="1" ht="12.75">
      <c r="A2661" s="804"/>
      <c r="B2661" s="805"/>
      <c r="C2661" s="811"/>
      <c r="D2661" s="727"/>
      <c r="E2661" s="807"/>
      <c r="F2661" s="802"/>
    </row>
    <row r="2662" spans="1:6" s="729" customFormat="1" ht="19.5" customHeight="1">
      <c r="A2662" s="804"/>
      <c r="B2662" s="805"/>
      <c r="C2662" s="738"/>
      <c r="D2662" s="727"/>
      <c r="E2662" s="807"/>
      <c r="F2662" s="802"/>
    </row>
    <row r="2663" spans="1:6" s="729" customFormat="1" ht="12.75" hidden="1">
      <c r="A2663" s="804"/>
      <c r="B2663" s="805"/>
      <c r="C2663" s="738"/>
      <c r="D2663" s="727"/>
      <c r="E2663" s="807"/>
      <c r="F2663" s="802"/>
    </row>
    <row r="2664" spans="1:6" s="729" customFormat="1" ht="12.75" hidden="1">
      <c r="A2664" s="804"/>
      <c r="B2664" s="805"/>
      <c r="C2664" s="738"/>
      <c r="D2664" s="727"/>
      <c r="E2664" s="807"/>
      <c r="F2664" s="802"/>
    </row>
    <row r="2665" spans="1:6" s="729" customFormat="1" ht="12.75" hidden="1">
      <c r="A2665" s="804"/>
      <c r="B2665" s="805"/>
      <c r="C2665" s="738"/>
      <c r="D2665" s="727"/>
      <c r="E2665" s="807"/>
      <c r="F2665" s="802"/>
    </row>
    <row r="2666" spans="1:6" s="729" customFormat="1" ht="12.75">
      <c r="A2666" s="848"/>
      <c r="B2666" s="736"/>
      <c r="C2666" s="738"/>
      <c r="D2666" s="727"/>
      <c r="E2666" s="807"/>
      <c r="F2666" s="802"/>
    </row>
    <row r="2667" spans="1:6" s="729" customFormat="1" ht="12.75">
      <c r="A2667" s="804"/>
      <c r="B2667" s="805"/>
      <c r="C2667" s="738"/>
      <c r="D2667" s="727"/>
      <c r="E2667" s="807"/>
      <c r="F2667" s="802"/>
    </row>
    <row r="2668" spans="1:6" s="729" customFormat="1" ht="12.75">
      <c r="A2668" s="804"/>
      <c r="B2668" s="805"/>
      <c r="C2668" s="811"/>
      <c r="D2668" s="727"/>
      <c r="E2668" s="807"/>
      <c r="F2668" s="802"/>
    </row>
    <row r="2669" spans="1:6" s="729" customFormat="1" ht="14.25" customHeight="1">
      <c r="A2669" s="804"/>
      <c r="B2669" s="805"/>
      <c r="C2669" s="738"/>
      <c r="D2669" s="727"/>
      <c r="E2669" s="807"/>
      <c r="F2669" s="802"/>
    </row>
    <row r="2670" spans="1:6" s="729" customFormat="1" ht="12.75" hidden="1">
      <c r="A2670" s="804"/>
      <c r="B2670" s="805"/>
      <c r="C2670" s="738"/>
      <c r="D2670" s="727"/>
      <c r="E2670" s="807"/>
      <c r="F2670" s="802"/>
    </row>
    <row r="2671" spans="1:6" s="729" customFormat="1" ht="12.75" hidden="1">
      <c r="A2671" s="804"/>
      <c r="B2671" s="805"/>
      <c r="C2671" s="738"/>
      <c r="D2671" s="727"/>
      <c r="E2671" s="807"/>
      <c r="F2671" s="802"/>
    </row>
    <row r="2672" spans="1:6" s="729" customFormat="1" ht="12.75" hidden="1">
      <c r="A2672" s="804"/>
      <c r="B2672" s="805"/>
      <c r="C2672" s="738"/>
      <c r="D2672" s="727"/>
      <c r="E2672" s="807"/>
      <c r="F2672" s="802"/>
    </row>
    <row r="2673" spans="1:6" s="729" customFormat="1" ht="12.75">
      <c r="A2673" s="848"/>
      <c r="B2673" s="736"/>
      <c r="C2673" s="738"/>
      <c r="D2673" s="727"/>
      <c r="E2673" s="807"/>
      <c r="F2673" s="802"/>
    </row>
    <row r="2674" spans="1:6" s="729" customFormat="1" ht="12.75">
      <c r="A2674" s="804"/>
      <c r="B2674" s="805"/>
      <c r="C2674" s="738"/>
      <c r="D2674" s="727"/>
      <c r="E2674" s="807"/>
      <c r="F2674" s="802"/>
    </row>
    <row r="2675" spans="1:6" s="729" customFormat="1" ht="12.75">
      <c r="A2675" s="804"/>
      <c r="B2675" s="805"/>
      <c r="C2675" s="811"/>
      <c r="D2675" s="727"/>
      <c r="E2675" s="807"/>
      <c r="F2675" s="802"/>
    </row>
    <row r="2676" spans="1:6" s="729" customFormat="1" ht="28.5" hidden="1" customHeight="1">
      <c r="A2676" s="804"/>
      <c r="B2676" s="805"/>
      <c r="C2676" s="738"/>
      <c r="D2676" s="727"/>
      <c r="E2676" s="807"/>
      <c r="F2676" s="802"/>
    </row>
    <row r="2677" spans="1:6" s="729" customFormat="1" ht="12.75" hidden="1">
      <c r="A2677" s="804"/>
      <c r="B2677" s="805"/>
      <c r="C2677" s="738"/>
      <c r="D2677" s="727"/>
      <c r="E2677" s="807"/>
      <c r="F2677" s="802"/>
    </row>
    <row r="2678" spans="1:6" s="729" customFormat="1" ht="3" hidden="1" customHeight="1">
      <c r="A2678" s="804"/>
      <c r="B2678" s="805"/>
      <c r="C2678" s="738"/>
      <c r="D2678" s="727"/>
      <c r="E2678" s="807"/>
      <c r="F2678" s="802"/>
    </row>
    <row r="2679" spans="1:6" s="729" customFormat="1" ht="3.75" hidden="1" customHeight="1">
      <c r="A2679" s="804"/>
      <c r="B2679" s="805"/>
      <c r="C2679" s="738"/>
      <c r="D2679" s="727"/>
      <c r="E2679" s="807"/>
      <c r="F2679" s="802"/>
    </row>
    <row r="2680" spans="1:6" s="729" customFormat="1" ht="12.75" hidden="1">
      <c r="A2680" s="848"/>
      <c r="B2680" s="736"/>
      <c r="C2680" s="738"/>
      <c r="D2680" s="727"/>
      <c r="E2680" s="807"/>
      <c r="F2680" s="802"/>
    </row>
    <row r="2681" spans="1:6" s="729" customFormat="1" ht="12.75" hidden="1">
      <c r="A2681" s="804"/>
      <c r="B2681" s="805"/>
      <c r="C2681" s="738"/>
      <c r="D2681" s="727"/>
      <c r="E2681" s="807"/>
      <c r="F2681" s="802"/>
    </row>
    <row r="2682" spans="1:6" s="729" customFormat="1" ht="12.75" hidden="1">
      <c r="A2682" s="804"/>
      <c r="B2682" s="805"/>
      <c r="C2682" s="811"/>
      <c r="D2682" s="727"/>
      <c r="E2682" s="807"/>
      <c r="F2682" s="822"/>
    </row>
    <row r="2683" spans="1:6" s="729" customFormat="1" ht="169.5" hidden="1" customHeight="1">
      <c r="A2683" s="804"/>
      <c r="B2683" s="805"/>
      <c r="C2683" s="738"/>
      <c r="D2683" s="727"/>
      <c r="E2683" s="807"/>
      <c r="F2683" s="802"/>
    </row>
    <row r="2684" spans="1:6" s="729" customFormat="1" ht="12.75" hidden="1">
      <c r="A2684" s="804"/>
      <c r="B2684" s="805"/>
      <c r="C2684" s="738"/>
      <c r="D2684" s="727"/>
      <c r="E2684" s="807"/>
      <c r="F2684" s="802"/>
    </row>
    <row r="2685" spans="1:6" s="729" customFormat="1" ht="12.75" hidden="1">
      <c r="A2685" s="804"/>
      <c r="B2685" s="805"/>
      <c r="C2685" s="738"/>
      <c r="D2685" s="727"/>
      <c r="E2685" s="807"/>
      <c r="F2685" s="802"/>
    </row>
    <row r="2686" spans="1:6" s="729" customFormat="1" ht="12.75" hidden="1">
      <c r="A2686" s="848"/>
      <c r="B2686" s="736"/>
      <c r="C2686" s="738"/>
      <c r="D2686" s="727"/>
      <c r="E2686" s="807"/>
      <c r="F2686" s="802"/>
    </row>
    <row r="2687" spans="1:6" s="729" customFormat="1" ht="12.75" hidden="1">
      <c r="A2687" s="804"/>
      <c r="B2687" s="805"/>
      <c r="C2687" s="738"/>
      <c r="D2687" s="727"/>
      <c r="E2687" s="807"/>
      <c r="F2687" s="802"/>
    </row>
    <row r="2688" spans="1:6" s="729" customFormat="1" ht="12.75" hidden="1">
      <c r="A2688" s="804"/>
      <c r="B2688" s="805"/>
      <c r="C2688" s="811"/>
      <c r="D2688" s="727"/>
      <c r="E2688" s="807"/>
      <c r="F2688" s="822"/>
    </row>
    <row r="2689" spans="1:6" s="729" customFormat="1" ht="12.75" hidden="1">
      <c r="A2689" s="804"/>
      <c r="B2689" s="805"/>
      <c r="C2689" s="738"/>
      <c r="D2689" s="727"/>
      <c r="E2689" s="807"/>
      <c r="F2689" s="802"/>
    </row>
    <row r="2690" spans="1:6" s="729" customFormat="1" ht="12.75" hidden="1">
      <c r="A2690" s="804"/>
      <c r="B2690" s="805"/>
      <c r="C2690" s="738"/>
      <c r="D2690" s="727"/>
      <c r="E2690" s="807"/>
      <c r="F2690" s="802"/>
    </row>
    <row r="2691" spans="1:6" s="729" customFormat="1" ht="12.75" hidden="1">
      <c r="A2691" s="804"/>
      <c r="B2691" s="805"/>
      <c r="C2691" s="738"/>
      <c r="D2691" s="727"/>
      <c r="E2691" s="807"/>
      <c r="F2691" s="802"/>
    </row>
    <row r="2692" spans="1:6" s="729" customFormat="1" ht="12.75" hidden="1">
      <c r="A2692" s="848"/>
      <c r="B2692" s="805"/>
      <c r="C2692" s="727"/>
      <c r="D2692" s="727"/>
      <c r="E2692" s="807"/>
      <c r="F2692" s="738"/>
    </row>
    <row r="2693" spans="1:6" s="729" customFormat="1" ht="12.75" hidden="1">
      <c r="A2693" s="848"/>
      <c r="B2693" s="736"/>
      <c r="C2693" s="738"/>
      <c r="D2693" s="727"/>
      <c r="E2693" s="807"/>
      <c r="F2693" s="802"/>
    </row>
    <row r="2694" spans="1:6" s="729" customFormat="1" ht="12.75" hidden="1">
      <c r="A2694" s="848"/>
      <c r="B2694" s="736"/>
      <c r="C2694" s="738"/>
      <c r="D2694" s="727"/>
      <c r="E2694" s="807"/>
      <c r="F2694" s="802"/>
    </row>
    <row r="2695" spans="1:6" s="729" customFormat="1" ht="12.75" hidden="1">
      <c r="A2695" s="848"/>
      <c r="B2695" s="805"/>
      <c r="C2695" s="738"/>
      <c r="D2695" s="727"/>
      <c r="E2695" s="807"/>
      <c r="F2695" s="802"/>
    </row>
    <row r="2696" spans="1:6" s="729" customFormat="1" ht="12.75" hidden="1">
      <c r="A2696" s="848"/>
      <c r="B2696" s="805"/>
      <c r="C2696" s="738"/>
      <c r="D2696" s="727"/>
      <c r="E2696" s="807"/>
      <c r="F2696" s="802"/>
    </row>
    <row r="2697" spans="1:6" s="729" customFormat="1" ht="12.75" hidden="1">
      <c r="A2697" s="848"/>
      <c r="B2697" s="805"/>
      <c r="C2697" s="738"/>
      <c r="D2697" s="727"/>
      <c r="E2697" s="807"/>
      <c r="F2697" s="802"/>
    </row>
    <row r="2698" spans="1:6" s="729" customFormat="1" ht="12.75" hidden="1">
      <c r="A2698" s="848"/>
      <c r="B2698" s="805"/>
      <c r="C2698" s="738"/>
      <c r="D2698" s="727"/>
      <c r="E2698" s="807"/>
      <c r="F2698" s="802"/>
    </row>
    <row r="2699" spans="1:6" s="729" customFormat="1" ht="12.75" hidden="1">
      <c r="A2699" s="848"/>
      <c r="B2699" s="805"/>
      <c r="C2699" s="738"/>
      <c r="D2699" s="727"/>
      <c r="E2699" s="807"/>
      <c r="F2699" s="802"/>
    </row>
    <row r="2700" spans="1:6" s="729" customFormat="1" ht="12.75" hidden="1">
      <c r="A2700" s="848"/>
      <c r="B2700" s="805"/>
      <c r="C2700" s="738"/>
      <c r="D2700" s="727"/>
      <c r="E2700" s="807"/>
      <c r="F2700" s="802"/>
    </row>
    <row r="2701" spans="1:6" s="729" customFormat="1" ht="12.75" hidden="1">
      <c r="A2701" s="848"/>
      <c r="B2701" s="805"/>
      <c r="C2701" s="738"/>
      <c r="D2701" s="727"/>
      <c r="E2701" s="807"/>
      <c r="F2701" s="802"/>
    </row>
    <row r="2702" spans="1:6" s="729" customFormat="1" ht="12.75" hidden="1">
      <c r="A2702" s="848"/>
      <c r="B2702" s="805"/>
      <c r="C2702" s="738"/>
      <c r="D2702" s="727"/>
      <c r="E2702" s="807"/>
      <c r="F2702" s="802"/>
    </row>
    <row r="2703" spans="1:6" s="729" customFormat="1" ht="12.75" hidden="1">
      <c r="A2703" s="848"/>
      <c r="B2703" s="805"/>
      <c r="C2703" s="727"/>
      <c r="D2703" s="727"/>
      <c r="E2703" s="807"/>
      <c r="F2703" s="738"/>
    </row>
    <row r="2704" spans="1:6" s="729" customFormat="1" ht="12.75" hidden="1">
      <c r="A2704" s="848"/>
      <c r="B2704" s="805"/>
      <c r="C2704" s="727"/>
      <c r="D2704" s="727"/>
      <c r="E2704" s="807"/>
      <c r="F2704" s="738"/>
    </row>
    <row r="2705" spans="1:6" s="729" customFormat="1" ht="12.75" hidden="1">
      <c r="A2705" s="848"/>
      <c r="B2705" s="805"/>
      <c r="C2705" s="738"/>
      <c r="D2705" s="727"/>
      <c r="E2705" s="807"/>
      <c r="F2705" s="802"/>
    </row>
    <row r="2706" spans="1:6" s="729" customFormat="1" ht="12.75" hidden="1">
      <c r="A2706" s="848"/>
      <c r="B2706" s="736"/>
      <c r="C2706" s="738"/>
      <c r="D2706" s="727"/>
      <c r="E2706" s="807"/>
      <c r="F2706" s="802"/>
    </row>
    <row r="2707" spans="1:6" s="729" customFormat="1" ht="12.75" hidden="1">
      <c r="A2707" s="848"/>
      <c r="B2707" s="736"/>
      <c r="C2707" s="738"/>
      <c r="D2707" s="727"/>
      <c r="E2707" s="807"/>
      <c r="F2707" s="802"/>
    </row>
    <row r="2708" spans="1:6" s="729" customFormat="1" ht="12.75" hidden="1">
      <c r="A2708" s="804"/>
      <c r="B2708" s="805"/>
      <c r="C2708" s="811"/>
      <c r="D2708" s="727"/>
      <c r="E2708" s="807"/>
      <c r="F2708" s="822"/>
    </row>
    <row r="2709" spans="1:6" s="729" customFormat="1" ht="12.75" hidden="1">
      <c r="A2709" s="804"/>
      <c r="B2709" s="805"/>
      <c r="C2709" s="738"/>
      <c r="D2709" s="727"/>
      <c r="E2709" s="807"/>
      <c r="F2709" s="802"/>
    </row>
    <row r="2710" spans="1:6" s="729" customFormat="1" ht="12.75" hidden="1">
      <c r="A2710" s="804"/>
      <c r="B2710" s="805"/>
      <c r="C2710" s="738"/>
      <c r="D2710" s="727"/>
      <c r="E2710" s="807"/>
      <c r="F2710" s="802"/>
    </row>
    <row r="2711" spans="1:6" s="729" customFormat="1" ht="12.75" hidden="1">
      <c r="A2711" s="804"/>
      <c r="B2711" s="805"/>
      <c r="C2711" s="738"/>
      <c r="D2711" s="727"/>
      <c r="E2711" s="807"/>
      <c r="F2711" s="802"/>
    </row>
    <row r="2712" spans="1:6" s="729" customFormat="1" ht="7.5" hidden="1" customHeight="1">
      <c r="A2712" s="848"/>
      <c r="B2712" s="805"/>
      <c r="C2712" s="727"/>
      <c r="D2712" s="727"/>
      <c r="E2712" s="807"/>
      <c r="F2712" s="738"/>
    </row>
    <row r="2713" spans="1:6" s="729" customFormat="1" ht="12.75" hidden="1">
      <c r="A2713" s="848"/>
      <c r="B2713" s="736"/>
      <c r="C2713" s="738"/>
      <c r="D2713" s="727"/>
      <c r="E2713" s="807"/>
      <c r="F2713" s="802"/>
    </row>
    <row r="2714" spans="1:6" s="729" customFormat="1" ht="12.75" hidden="1">
      <c r="A2714" s="848"/>
      <c r="B2714" s="736"/>
      <c r="C2714" s="738"/>
      <c r="D2714" s="727"/>
      <c r="E2714" s="807"/>
      <c r="F2714" s="802"/>
    </row>
    <row r="2715" spans="1:6" s="729" customFormat="1" ht="12.75" hidden="1">
      <c r="A2715" s="804"/>
      <c r="B2715" s="805"/>
      <c r="C2715" s="811"/>
      <c r="D2715" s="727"/>
      <c r="E2715" s="807"/>
      <c r="F2715" s="822"/>
    </row>
    <row r="2716" spans="1:6" s="729" customFormat="1" ht="14.45" hidden="1" customHeight="1">
      <c r="A2716" s="804"/>
      <c r="B2716" s="805"/>
      <c r="C2716" s="738"/>
      <c r="D2716" s="727"/>
      <c r="E2716" s="807"/>
      <c r="F2716" s="802"/>
    </row>
    <row r="2717" spans="1:6" s="729" customFormat="1" ht="12.75" hidden="1">
      <c r="A2717" s="804"/>
      <c r="B2717" s="805"/>
      <c r="C2717" s="738"/>
      <c r="D2717" s="727"/>
      <c r="E2717" s="807"/>
      <c r="F2717" s="802"/>
    </row>
    <row r="2718" spans="1:6" s="729" customFormat="1" ht="12.75" hidden="1">
      <c r="A2718" s="804"/>
      <c r="B2718" s="805"/>
      <c r="C2718" s="738"/>
      <c r="D2718" s="727"/>
      <c r="E2718" s="807"/>
      <c r="F2718" s="802"/>
    </row>
    <row r="2719" spans="1:6" s="729" customFormat="1" ht="12.75" hidden="1">
      <c r="A2719" s="848"/>
      <c r="B2719" s="736"/>
      <c r="C2719" s="738"/>
      <c r="D2719" s="727"/>
      <c r="E2719" s="807"/>
      <c r="F2719" s="802"/>
    </row>
    <row r="2720" spans="1:6" s="729" customFormat="1" ht="12.75" hidden="1">
      <c r="A2720" s="848"/>
      <c r="B2720" s="736"/>
      <c r="C2720" s="738"/>
      <c r="D2720" s="727"/>
      <c r="E2720" s="807"/>
      <c r="F2720" s="802"/>
    </row>
    <row r="2721" spans="1:7" s="729" customFormat="1" ht="12.75" hidden="1">
      <c r="A2721" s="848"/>
      <c r="B2721" s="805"/>
      <c r="C2721" s="738"/>
      <c r="D2721" s="727"/>
      <c r="E2721" s="807"/>
      <c r="F2721" s="802"/>
    </row>
    <row r="2722" spans="1:7" s="729" customFormat="1" ht="12.75" hidden="1">
      <c r="A2722" s="848"/>
      <c r="B2722" s="805"/>
      <c r="C2722" s="738"/>
      <c r="D2722" s="727"/>
      <c r="E2722" s="807"/>
      <c r="F2722" s="802"/>
    </row>
    <row r="2723" spans="1:7" s="729" customFormat="1" ht="12.75" hidden="1">
      <c r="A2723" s="848"/>
      <c r="B2723" s="805"/>
      <c r="C2723" s="727"/>
      <c r="D2723" s="727"/>
      <c r="E2723" s="807"/>
      <c r="F2723" s="738"/>
    </row>
    <row r="2724" spans="1:7" s="729" customFormat="1" ht="12.75" hidden="1">
      <c r="A2724" s="848"/>
      <c r="B2724" s="805"/>
      <c r="C2724" s="727"/>
      <c r="D2724" s="727"/>
      <c r="E2724" s="807"/>
      <c r="F2724" s="738"/>
    </row>
    <row r="2725" spans="1:7" s="729" customFormat="1" ht="12.75" hidden="1">
      <c r="A2725" s="848"/>
      <c r="B2725" s="805"/>
      <c r="C2725" s="738"/>
      <c r="D2725" s="727"/>
      <c r="E2725" s="807"/>
      <c r="F2725" s="802"/>
    </row>
    <row r="2726" spans="1:7" s="729" customFormat="1" ht="12.75" hidden="1">
      <c r="A2726" s="848"/>
      <c r="B2726" s="736"/>
      <c r="C2726" s="738"/>
      <c r="D2726" s="727"/>
      <c r="E2726" s="807"/>
      <c r="F2726" s="802"/>
    </row>
    <row r="2727" spans="1:7" s="729" customFormat="1" ht="12.75" hidden="1">
      <c r="A2727" s="848"/>
      <c r="B2727" s="736"/>
      <c r="C2727" s="738"/>
      <c r="D2727" s="727"/>
      <c r="E2727" s="807"/>
      <c r="F2727" s="802"/>
      <c r="G2727" s="858"/>
    </row>
    <row r="2728" spans="1:7" s="729" customFormat="1" ht="12.75" hidden="1">
      <c r="A2728" s="848"/>
      <c r="B2728" s="736"/>
      <c r="C2728" s="851"/>
      <c r="D2728" s="857"/>
      <c r="E2728" s="807"/>
      <c r="F2728" s="802"/>
    </row>
    <row r="2729" spans="1:7" s="729" customFormat="1" ht="12.75" hidden="1">
      <c r="A2729" s="848"/>
      <c r="B2729" s="805"/>
      <c r="C2729" s="738"/>
      <c r="D2729" s="727"/>
      <c r="E2729" s="807"/>
      <c r="F2729" s="802"/>
    </row>
    <row r="2730" spans="1:7" s="729" customFormat="1" ht="12.75" hidden="1">
      <c r="A2730" s="848"/>
      <c r="B2730" s="736"/>
      <c r="C2730" s="738"/>
      <c r="D2730" s="727"/>
      <c r="E2730" s="807"/>
      <c r="F2730" s="802"/>
    </row>
    <row r="2731" spans="1:7" s="729" customFormat="1" ht="12.75" hidden="1">
      <c r="A2731" s="848"/>
      <c r="B2731" s="736"/>
      <c r="C2731" s="738"/>
      <c r="D2731" s="727"/>
      <c r="E2731" s="807"/>
      <c r="F2731" s="802"/>
    </row>
    <row r="2732" spans="1:7" s="729" customFormat="1" ht="12.75" hidden="1">
      <c r="A2732" s="848"/>
      <c r="B2732" s="736"/>
      <c r="C2732" s="738"/>
      <c r="D2732" s="727"/>
      <c r="E2732" s="807"/>
      <c r="F2732" s="802"/>
    </row>
    <row r="2733" spans="1:7" s="729" customFormat="1" ht="81" hidden="1" customHeight="1">
      <c r="A2733" s="848"/>
      <c r="B2733" s="805"/>
      <c r="C2733" s="738"/>
      <c r="D2733" s="727"/>
      <c r="E2733" s="807"/>
      <c r="F2733" s="802"/>
    </row>
    <row r="2734" spans="1:7" s="729" customFormat="1" ht="12.75" hidden="1">
      <c r="A2734" s="848"/>
      <c r="B2734" s="736"/>
      <c r="C2734" s="738"/>
      <c r="D2734" s="727"/>
      <c r="E2734" s="807"/>
      <c r="F2734" s="802"/>
    </row>
    <row r="2735" spans="1:7" s="729" customFormat="1" ht="12.75" hidden="1">
      <c r="A2735" s="848"/>
      <c r="B2735" s="736"/>
      <c r="C2735" s="738"/>
      <c r="D2735" s="727"/>
      <c r="E2735" s="807"/>
      <c r="F2735" s="802"/>
    </row>
    <row r="2736" spans="1:7" s="729" customFormat="1" ht="12.75" hidden="1">
      <c r="A2736" s="848"/>
      <c r="B2736" s="805"/>
      <c r="C2736" s="738"/>
      <c r="D2736" s="727"/>
      <c r="E2736" s="807"/>
      <c r="F2736" s="802"/>
    </row>
    <row r="2737" spans="1:6" s="729" customFormat="1" ht="12.75" hidden="1">
      <c r="A2737" s="848"/>
      <c r="B2737" s="736"/>
      <c r="C2737" s="738"/>
      <c r="D2737" s="727"/>
      <c r="E2737" s="807"/>
      <c r="F2737" s="802"/>
    </row>
    <row r="2738" spans="1:6" s="729" customFormat="1" ht="12.75" hidden="1">
      <c r="A2738" s="848"/>
      <c r="B2738" s="736"/>
      <c r="C2738" s="738"/>
      <c r="D2738" s="727"/>
      <c r="E2738" s="807"/>
      <c r="F2738" s="802"/>
    </row>
    <row r="2739" spans="1:6" s="729" customFormat="1" ht="12.75" hidden="1">
      <c r="A2739" s="848"/>
      <c r="B2739" s="736"/>
      <c r="C2739" s="738"/>
      <c r="D2739" s="727"/>
      <c r="E2739" s="807"/>
      <c r="F2739" s="802"/>
    </row>
    <row r="2740" spans="1:6" s="729" customFormat="1" ht="12.75" hidden="1">
      <c r="A2740" s="848"/>
      <c r="B2740" s="736"/>
      <c r="C2740" s="738"/>
      <c r="D2740" s="727"/>
      <c r="E2740" s="807"/>
      <c r="F2740" s="802"/>
    </row>
    <row r="2741" spans="1:6" s="729" customFormat="1" ht="12.75" hidden="1">
      <c r="A2741" s="848"/>
      <c r="B2741" s="736"/>
      <c r="C2741" s="738"/>
      <c r="D2741" s="727"/>
      <c r="E2741" s="807"/>
      <c r="F2741" s="802"/>
    </row>
    <row r="2742" spans="1:6" s="729" customFormat="1" ht="12.75" hidden="1">
      <c r="A2742" s="848"/>
      <c r="B2742" s="805"/>
      <c r="C2742" s="738"/>
      <c r="D2742" s="727"/>
      <c r="E2742" s="807"/>
      <c r="F2742" s="802"/>
    </row>
    <row r="2743" spans="1:6" s="729" customFormat="1" ht="12.75" hidden="1">
      <c r="A2743" s="804"/>
      <c r="B2743" s="805"/>
      <c r="C2743" s="738"/>
      <c r="D2743" s="727"/>
      <c r="E2743" s="807"/>
      <c r="F2743" s="802"/>
    </row>
    <row r="2744" spans="1:6" s="729" customFormat="1" ht="6.75" hidden="1" customHeight="1">
      <c r="A2744" s="848"/>
      <c r="B2744" s="856"/>
      <c r="C2744" s="738"/>
      <c r="D2744" s="727"/>
      <c r="E2744" s="807"/>
      <c r="F2744" s="802"/>
    </row>
    <row r="2745" spans="1:6" s="729" customFormat="1" ht="12.75" hidden="1">
      <c r="A2745" s="848"/>
      <c r="B2745" s="853"/>
      <c r="C2745" s="851"/>
      <c r="D2745" s="850"/>
      <c r="E2745" s="807"/>
      <c r="F2745" s="849"/>
    </row>
    <row r="2746" spans="1:6" s="729" customFormat="1" ht="12.75" hidden="1">
      <c r="A2746" s="848"/>
      <c r="B2746" s="852"/>
      <c r="C2746" s="851"/>
      <c r="D2746" s="850"/>
      <c r="E2746" s="807"/>
      <c r="F2746" s="849"/>
    </row>
    <row r="2747" spans="1:6" s="729" customFormat="1" ht="12.75" hidden="1">
      <c r="A2747" s="848"/>
      <c r="B2747" s="854"/>
      <c r="C2747" s="851"/>
      <c r="D2747" s="850"/>
      <c r="E2747" s="807"/>
      <c r="F2747" s="849"/>
    </row>
    <row r="2748" spans="1:6" s="729" customFormat="1" ht="12.75" hidden="1">
      <c r="A2748" s="848"/>
      <c r="B2748" s="853"/>
      <c r="C2748" s="851"/>
      <c r="D2748" s="850"/>
      <c r="E2748" s="807"/>
      <c r="F2748" s="849"/>
    </row>
    <row r="2749" spans="1:6" s="729" customFormat="1" ht="309" hidden="1" customHeight="1">
      <c r="A2749" s="848"/>
      <c r="B2749" s="855"/>
      <c r="C2749" s="851"/>
      <c r="D2749" s="850"/>
      <c r="E2749" s="807"/>
      <c r="F2749" s="849"/>
    </row>
    <row r="2750" spans="1:6" s="729" customFormat="1" ht="12.75" hidden="1">
      <c r="A2750" s="848"/>
      <c r="B2750" s="854"/>
      <c r="C2750" s="851"/>
      <c r="D2750" s="850"/>
      <c r="E2750" s="807"/>
      <c r="F2750" s="849"/>
    </row>
    <row r="2751" spans="1:6" s="729" customFormat="1" ht="12.75" hidden="1">
      <c r="A2751" s="848"/>
      <c r="B2751" s="853"/>
      <c r="C2751" s="851"/>
      <c r="D2751" s="850"/>
      <c r="E2751" s="807"/>
      <c r="F2751" s="849"/>
    </row>
    <row r="2752" spans="1:6" s="729" customFormat="1" ht="42" hidden="1" customHeight="1">
      <c r="A2752" s="848"/>
      <c r="B2752" s="852"/>
      <c r="C2752" s="851"/>
      <c r="D2752" s="850"/>
      <c r="E2752" s="807"/>
      <c r="F2752" s="849"/>
    </row>
    <row r="2753" spans="1:7" s="729" customFormat="1" ht="12.75" hidden="1">
      <c r="A2753" s="848"/>
      <c r="B2753" s="854"/>
      <c r="C2753" s="851"/>
      <c r="D2753" s="850"/>
      <c r="E2753" s="807"/>
      <c r="F2753" s="849"/>
    </row>
    <row r="2754" spans="1:7" s="729" customFormat="1" ht="12.75" hidden="1">
      <c r="A2754" s="848"/>
      <c r="B2754" s="853"/>
      <c r="C2754" s="851"/>
      <c r="D2754" s="850"/>
      <c r="E2754" s="807"/>
      <c r="F2754" s="849"/>
    </row>
    <row r="2755" spans="1:7" s="729" customFormat="1" ht="54" hidden="1" customHeight="1">
      <c r="A2755" s="848"/>
      <c r="B2755" s="852"/>
      <c r="C2755" s="851"/>
      <c r="D2755" s="850"/>
      <c r="E2755" s="807"/>
      <c r="F2755" s="849"/>
    </row>
    <row r="2756" spans="1:7" s="732" customFormat="1" ht="12.75" hidden="1">
      <c r="A2756" s="848"/>
      <c r="B2756" s="817"/>
      <c r="C2756" s="738"/>
      <c r="D2756" s="739"/>
      <c r="E2756" s="807"/>
      <c r="F2756" s="822"/>
    </row>
    <row r="2757" spans="1:7" s="732" customFormat="1" ht="18.75" customHeight="1">
      <c r="A2757" s="847"/>
      <c r="B2757" s="844"/>
      <c r="C2757" s="843"/>
      <c r="D2757" s="846"/>
      <c r="E2757" s="807"/>
      <c r="F2757" s="923"/>
      <c r="G2757" s="830"/>
    </row>
    <row r="2758" spans="1:7" s="732" customFormat="1" ht="12.75">
      <c r="A2758" s="804"/>
      <c r="B2758" s="817"/>
      <c r="C2758" s="738"/>
      <c r="D2758" s="739"/>
      <c r="E2758" s="807"/>
      <c r="F2758" s="822"/>
    </row>
    <row r="2759" spans="1:7" s="732" customFormat="1" ht="12.75">
      <c r="A2759" s="813"/>
      <c r="C2759" s="832"/>
      <c r="D2759" s="831"/>
      <c r="E2759" s="807"/>
      <c r="F2759" s="822"/>
      <c r="G2759" s="830"/>
    </row>
    <row r="2760" spans="1:7" s="732" customFormat="1" ht="12.75">
      <c r="A2760" s="845"/>
      <c r="B2760" s="844"/>
      <c r="C2760" s="843"/>
      <c r="D2760" s="842"/>
      <c r="E2760" s="807"/>
      <c r="F2760" s="924"/>
    </row>
    <row r="2761" spans="1:7" s="749" customFormat="1" ht="12.75">
      <c r="A2761" s="838"/>
      <c r="B2761" s="841"/>
      <c r="C2761" s="840"/>
      <c r="D2761" s="839"/>
      <c r="E2761" s="807"/>
      <c r="F2761" s="925"/>
    </row>
    <row r="2762" spans="1:7" s="749" customFormat="1" ht="12.75">
      <c r="A2762" s="838"/>
      <c r="B2762" s="837"/>
      <c r="C2762" s="836"/>
      <c r="D2762" s="835"/>
      <c r="E2762" s="807"/>
      <c r="F2762" s="822"/>
    </row>
    <row r="2763" spans="1:7" s="729" customFormat="1" ht="84" customHeight="1">
      <c r="A2763" s="804"/>
      <c r="B2763" s="736"/>
      <c r="C2763" s="811"/>
      <c r="D2763" s="727"/>
      <c r="E2763" s="807"/>
      <c r="F2763" s="802"/>
    </row>
    <row r="2764" spans="1:7" s="729" customFormat="1" ht="54.75" customHeight="1">
      <c r="A2764" s="804"/>
      <c r="B2764" s="736"/>
      <c r="C2764" s="738"/>
      <c r="D2764" s="727"/>
      <c r="E2764" s="807"/>
      <c r="F2764" s="802"/>
    </row>
    <row r="2765" spans="1:7" s="729" customFormat="1" ht="45.75" customHeight="1">
      <c r="A2765" s="804"/>
      <c r="B2765" s="736"/>
      <c r="C2765" s="811"/>
      <c r="D2765" s="727"/>
      <c r="E2765" s="807"/>
      <c r="F2765" s="802"/>
    </row>
    <row r="2766" spans="1:7" s="732" customFormat="1" ht="57" customHeight="1">
      <c r="A2766" s="804"/>
      <c r="B2766" s="736"/>
      <c r="C2766" s="738"/>
      <c r="D2766" s="727"/>
      <c r="E2766" s="807"/>
      <c r="F2766" s="802"/>
    </row>
    <row r="2767" spans="1:7" s="732" customFormat="1" ht="34.5" customHeight="1">
      <c r="A2767" s="804"/>
      <c r="B2767" s="736"/>
      <c r="C2767" s="738"/>
      <c r="D2767" s="727"/>
      <c r="E2767" s="807"/>
      <c r="F2767" s="802"/>
    </row>
    <row r="2768" spans="1:7" s="732" customFormat="1" ht="12.75">
      <c r="A2768" s="804"/>
      <c r="B2768" s="736"/>
      <c r="C2768" s="738"/>
      <c r="D2768" s="727"/>
      <c r="E2768" s="807"/>
      <c r="F2768" s="802"/>
    </row>
    <row r="2769" spans="1:7" s="732" customFormat="1" ht="12.75">
      <c r="A2769" s="804"/>
      <c r="B2769" s="817"/>
      <c r="C2769" s="738"/>
      <c r="D2769" s="739"/>
      <c r="E2769" s="807"/>
      <c r="F2769" s="822"/>
    </row>
    <row r="2770" spans="1:7" s="732" customFormat="1" ht="12.75">
      <c r="A2770" s="834"/>
      <c r="B2770" s="833"/>
      <c r="C2770" s="832"/>
      <c r="D2770" s="831"/>
      <c r="E2770" s="807"/>
      <c r="F2770" s="822"/>
      <c r="G2770" s="830"/>
    </row>
    <row r="2771" spans="1:7">
      <c r="E2771" s="807"/>
    </row>
    <row r="2772" spans="1:7">
      <c r="A2772" s="829"/>
      <c r="E2772" s="807"/>
    </row>
    <row r="2773" spans="1:7">
      <c r="E2773" s="807"/>
    </row>
    <row r="2774" spans="1:7" s="824" customFormat="1" ht="59.25" customHeight="1">
      <c r="A2774" s="809"/>
      <c r="B2774" s="828"/>
      <c r="C2774" s="727"/>
      <c r="D2774" s="727"/>
      <c r="E2774" s="807"/>
      <c r="F2774" s="802"/>
    </row>
    <row r="2775" spans="1:7" s="824" customFormat="1">
      <c r="A2775" s="809"/>
      <c r="B2775" s="828"/>
      <c r="C2775" s="727"/>
      <c r="D2775" s="727"/>
      <c r="E2775" s="807"/>
      <c r="F2775" s="802"/>
    </row>
    <row r="2776" spans="1:7" s="729" customFormat="1" ht="27" customHeight="1">
      <c r="A2776" s="804"/>
      <c r="B2776" s="827"/>
      <c r="C2776" s="727"/>
      <c r="D2776" s="728"/>
      <c r="E2776" s="807"/>
      <c r="F2776" s="822"/>
    </row>
    <row r="2777" spans="1:7" s="729" customFormat="1" ht="20.25" customHeight="1">
      <c r="A2777" s="804"/>
      <c r="B2777" s="826"/>
      <c r="C2777" s="727"/>
      <c r="D2777" s="730"/>
      <c r="E2777" s="807"/>
      <c r="F2777" s="802"/>
    </row>
    <row r="2778" spans="1:7" s="824" customFormat="1" ht="15" customHeight="1">
      <c r="A2778" s="809"/>
      <c r="B2778" s="825"/>
      <c r="C2778" s="727"/>
      <c r="D2778" s="727"/>
      <c r="E2778" s="807"/>
      <c r="F2778" s="802"/>
    </row>
    <row r="2779" spans="1:7" s="824" customFormat="1" ht="18.75" customHeight="1">
      <c r="A2779" s="809"/>
      <c r="B2779" s="825"/>
      <c r="C2779" s="727"/>
      <c r="D2779" s="727"/>
      <c r="E2779" s="807"/>
      <c r="F2779" s="802"/>
    </row>
    <row r="2780" spans="1:7" s="824" customFormat="1" ht="13.15" customHeight="1">
      <c r="A2780" s="809"/>
      <c r="B2780" s="825"/>
      <c r="C2780" s="727"/>
      <c r="D2780" s="727"/>
      <c r="E2780" s="807"/>
      <c r="F2780" s="802"/>
    </row>
    <row r="2781" spans="1:7" s="824" customFormat="1" ht="13.15" customHeight="1">
      <c r="A2781" s="809"/>
      <c r="B2781" s="825"/>
      <c r="C2781" s="727"/>
      <c r="D2781" s="727"/>
      <c r="E2781" s="807"/>
      <c r="F2781" s="802"/>
    </row>
    <row r="2782" spans="1:7" s="824" customFormat="1" ht="0.75" customHeight="1">
      <c r="A2782" s="809"/>
      <c r="B2782" s="825"/>
      <c r="C2782" s="727"/>
      <c r="D2782" s="727"/>
      <c r="E2782" s="807"/>
      <c r="F2782" s="802"/>
    </row>
    <row r="2783" spans="1:7" s="730" customFormat="1" ht="12.75" hidden="1">
      <c r="A2783" s="809"/>
      <c r="B2783" s="814"/>
      <c r="C2783" s="823"/>
      <c r="D2783" s="823"/>
      <c r="E2783" s="807"/>
      <c r="F2783" s="802"/>
    </row>
    <row r="2784" spans="1:7" s="730" customFormat="1" ht="12.75" hidden="1">
      <c r="A2784" s="809"/>
      <c r="B2784" s="815"/>
      <c r="C2784" s="823"/>
      <c r="D2784" s="823"/>
      <c r="E2784" s="807"/>
      <c r="F2784" s="802"/>
    </row>
    <row r="2785" spans="1:6" s="730" customFormat="1" ht="12.75" hidden="1">
      <c r="A2785" s="809"/>
      <c r="B2785" s="815"/>
      <c r="C2785" s="823"/>
      <c r="D2785" s="823"/>
      <c r="E2785" s="807"/>
      <c r="F2785" s="802"/>
    </row>
    <row r="2786" spans="1:6" s="730" customFormat="1" ht="12.75" hidden="1">
      <c r="A2786" s="809"/>
      <c r="B2786" s="815"/>
      <c r="C2786" s="823"/>
      <c r="D2786" s="823"/>
      <c r="E2786" s="807"/>
      <c r="F2786" s="802"/>
    </row>
    <row r="2787" spans="1:6" s="730" customFormat="1" ht="12.75">
      <c r="A2787" s="809"/>
      <c r="B2787" s="814"/>
      <c r="C2787" s="727"/>
      <c r="D2787" s="727"/>
      <c r="E2787" s="807"/>
      <c r="F2787" s="802"/>
    </row>
    <row r="2788" spans="1:6" s="730" customFormat="1" ht="12.75">
      <c r="A2788" s="809"/>
      <c r="B2788" s="814"/>
      <c r="C2788" s="727"/>
      <c r="D2788" s="727"/>
      <c r="E2788" s="807"/>
      <c r="F2788" s="802"/>
    </row>
    <row r="2789" spans="1:6" s="730" customFormat="1" ht="12.75">
      <c r="A2789" s="809"/>
      <c r="B2789" s="733"/>
      <c r="C2789" s="727"/>
      <c r="D2789" s="727"/>
      <c r="E2789" s="807"/>
      <c r="F2789" s="802"/>
    </row>
    <row r="2790" spans="1:6" s="730" customFormat="1" ht="12" customHeight="1">
      <c r="A2790" s="809"/>
      <c r="B2790" s="733"/>
      <c r="C2790" s="727"/>
      <c r="D2790" s="727"/>
      <c r="E2790" s="807"/>
      <c r="F2790" s="802"/>
    </row>
    <row r="2791" spans="1:6" s="730" customFormat="1" ht="12.75" hidden="1">
      <c r="A2791" s="809"/>
      <c r="B2791" s="734"/>
      <c r="C2791" s="727"/>
      <c r="D2791" s="727"/>
      <c r="E2791" s="807"/>
      <c r="F2791" s="802"/>
    </row>
    <row r="2792" spans="1:6" s="730" customFormat="1" ht="12.75">
      <c r="A2792" s="809"/>
      <c r="B2792" s="734"/>
      <c r="C2792" s="727"/>
      <c r="D2792" s="727"/>
      <c r="E2792" s="807"/>
      <c r="F2792" s="802"/>
    </row>
    <row r="2793" spans="1:6" s="730" customFormat="1" ht="12.75" hidden="1">
      <c r="A2793" s="809"/>
      <c r="B2793" s="734"/>
      <c r="C2793" s="727"/>
      <c r="D2793" s="727"/>
      <c r="E2793" s="807"/>
      <c r="F2793" s="802"/>
    </row>
    <row r="2794" spans="1:6" s="730" customFormat="1" ht="12.75" hidden="1">
      <c r="A2794" s="809"/>
      <c r="B2794" s="735"/>
      <c r="C2794" s="727"/>
      <c r="D2794" s="727"/>
      <c r="E2794" s="807"/>
      <c r="F2794" s="802"/>
    </row>
    <row r="2795" spans="1:6" s="730" customFormat="1" ht="12.75">
      <c r="A2795" s="809"/>
      <c r="B2795" s="735"/>
      <c r="C2795" s="727"/>
      <c r="D2795" s="727"/>
      <c r="E2795" s="807"/>
      <c r="F2795" s="802"/>
    </row>
    <row r="2796" spans="1:6" s="730" customFormat="1" ht="12.75">
      <c r="A2796" s="809"/>
      <c r="B2796" s="735"/>
      <c r="C2796" s="727"/>
      <c r="D2796" s="727"/>
      <c r="E2796" s="807"/>
      <c r="F2796" s="802"/>
    </row>
    <row r="2797" spans="1:6" s="730" customFormat="1" ht="12.75">
      <c r="A2797" s="809"/>
      <c r="B2797" s="735"/>
      <c r="C2797" s="727"/>
      <c r="D2797" s="727"/>
      <c r="E2797" s="807"/>
      <c r="F2797" s="802"/>
    </row>
    <row r="2798" spans="1:6" s="730" customFormat="1" ht="12.75">
      <c r="A2798" s="809"/>
      <c r="B2798" s="735"/>
      <c r="C2798" s="727"/>
      <c r="D2798" s="727"/>
      <c r="E2798" s="807"/>
      <c r="F2798" s="802"/>
    </row>
    <row r="2799" spans="1:6" s="730" customFormat="1" ht="12.75">
      <c r="A2799" s="809"/>
      <c r="B2799" s="735"/>
      <c r="C2799" s="727"/>
      <c r="D2799" s="727"/>
      <c r="E2799" s="807"/>
      <c r="F2799" s="802"/>
    </row>
    <row r="2800" spans="1:6" s="730" customFormat="1" ht="12.75">
      <c r="A2800" s="809"/>
      <c r="B2800" s="805"/>
      <c r="C2800" s="823"/>
      <c r="D2800" s="823"/>
      <c r="E2800" s="807"/>
      <c r="F2800" s="802"/>
    </row>
    <row r="2801" spans="1:6" s="732" customFormat="1" ht="12.75">
      <c r="A2801" s="804"/>
      <c r="B2801" s="736"/>
      <c r="C2801" s="727"/>
      <c r="D2801" s="728"/>
      <c r="E2801" s="807"/>
      <c r="F2801" s="822"/>
    </row>
    <row r="2802" spans="1:6" s="824" customFormat="1" ht="59.25" customHeight="1">
      <c r="A2802" s="809"/>
      <c r="B2802" s="828"/>
      <c r="C2802" s="727"/>
      <c r="D2802" s="727"/>
      <c r="E2802" s="807"/>
      <c r="F2802" s="802"/>
    </row>
    <row r="2803" spans="1:6" s="824" customFormat="1">
      <c r="A2803" s="809"/>
      <c r="B2803" s="828"/>
      <c r="C2803" s="727"/>
      <c r="D2803" s="727"/>
      <c r="E2803" s="807"/>
      <c r="F2803" s="802"/>
    </row>
    <row r="2804" spans="1:6" s="729" customFormat="1" ht="27" customHeight="1">
      <c r="A2804" s="804"/>
      <c r="B2804" s="827"/>
      <c r="C2804" s="727"/>
      <c r="D2804" s="728"/>
      <c r="E2804" s="807"/>
      <c r="F2804" s="822"/>
    </row>
    <row r="2805" spans="1:6" s="729" customFormat="1" ht="36.75" customHeight="1">
      <c r="A2805" s="804"/>
      <c r="B2805" s="826"/>
      <c r="C2805" s="727"/>
      <c r="D2805" s="730"/>
      <c r="E2805" s="807"/>
      <c r="F2805" s="802"/>
    </row>
    <row r="2806" spans="1:6" s="824" customFormat="1" ht="15" customHeight="1">
      <c r="A2806" s="809"/>
      <c r="B2806" s="825"/>
      <c r="C2806" s="727"/>
      <c r="D2806" s="727"/>
      <c r="E2806" s="807"/>
      <c r="F2806" s="802"/>
    </row>
    <row r="2807" spans="1:6" s="824" customFormat="1" ht="18.75" customHeight="1">
      <c r="A2807" s="809"/>
      <c r="B2807" s="825"/>
      <c r="C2807" s="727"/>
      <c r="D2807" s="727"/>
      <c r="E2807" s="807"/>
      <c r="F2807" s="802"/>
    </row>
    <row r="2808" spans="1:6" s="824" customFormat="1" ht="13.15" customHeight="1">
      <c r="A2808" s="809"/>
      <c r="B2808" s="825"/>
      <c r="C2808" s="727"/>
      <c r="D2808" s="727"/>
      <c r="E2808" s="807"/>
      <c r="F2808" s="802"/>
    </row>
    <row r="2809" spans="1:6" s="824" customFormat="1" ht="13.15" customHeight="1">
      <c r="A2809" s="809"/>
      <c r="B2809" s="825"/>
      <c r="C2809" s="727"/>
      <c r="D2809" s="727"/>
      <c r="E2809" s="807"/>
      <c r="F2809" s="802"/>
    </row>
    <row r="2810" spans="1:6" s="824" customFormat="1" ht="0.75" customHeight="1">
      <c r="A2810" s="809"/>
      <c r="B2810" s="825"/>
      <c r="C2810" s="727"/>
      <c r="D2810" s="727"/>
      <c r="E2810" s="807"/>
      <c r="F2810" s="802"/>
    </row>
    <row r="2811" spans="1:6" s="730" customFormat="1" ht="12.75" hidden="1">
      <c r="A2811" s="809"/>
      <c r="B2811" s="814"/>
      <c r="C2811" s="823"/>
      <c r="D2811" s="823"/>
      <c r="E2811" s="807"/>
      <c r="F2811" s="802"/>
    </row>
    <row r="2812" spans="1:6" s="730" customFormat="1" ht="12.75" hidden="1">
      <c r="A2812" s="809"/>
      <c r="B2812" s="815"/>
      <c r="C2812" s="823"/>
      <c r="D2812" s="823"/>
      <c r="E2812" s="807"/>
      <c r="F2812" s="802"/>
    </row>
    <row r="2813" spans="1:6" s="730" customFormat="1" ht="12.75" hidden="1">
      <c r="A2813" s="809"/>
      <c r="B2813" s="815"/>
      <c r="C2813" s="823"/>
      <c r="D2813" s="823"/>
      <c r="E2813" s="807"/>
      <c r="F2813" s="802"/>
    </row>
    <row r="2814" spans="1:6" s="730" customFormat="1" ht="12.75" hidden="1">
      <c r="A2814" s="809"/>
      <c r="B2814" s="815"/>
      <c r="C2814" s="823"/>
      <c r="D2814" s="823"/>
      <c r="E2814" s="807"/>
      <c r="F2814" s="802"/>
    </row>
    <row r="2815" spans="1:6" s="730" customFormat="1" ht="12.75">
      <c r="A2815" s="809"/>
      <c r="B2815" s="814"/>
      <c r="C2815" s="727"/>
      <c r="D2815" s="727"/>
      <c r="E2815" s="807"/>
      <c r="F2815" s="802"/>
    </row>
    <row r="2816" spans="1:6" s="730" customFormat="1" ht="12.75">
      <c r="A2816" s="809"/>
      <c r="B2816" s="814"/>
      <c r="C2816" s="727"/>
      <c r="D2816" s="727"/>
      <c r="E2816" s="807"/>
      <c r="F2816" s="802"/>
    </row>
    <row r="2817" spans="1:6" s="730" customFormat="1" ht="12.75">
      <c r="A2817" s="809"/>
      <c r="B2817" s="733"/>
      <c r="C2817" s="727"/>
      <c r="D2817" s="727"/>
      <c r="E2817" s="807"/>
      <c r="F2817" s="802"/>
    </row>
    <row r="2818" spans="1:6" s="730" customFormat="1" ht="12" customHeight="1">
      <c r="A2818" s="809"/>
      <c r="B2818" s="733"/>
      <c r="C2818" s="727"/>
      <c r="D2818" s="727"/>
      <c r="E2818" s="807"/>
      <c r="F2818" s="802"/>
    </row>
    <row r="2819" spans="1:6" s="730" customFormat="1" ht="12.75" hidden="1">
      <c r="A2819" s="809"/>
      <c r="B2819" s="734"/>
      <c r="C2819" s="727"/>
      <c r="D2819" s="727"/>
      <c r="E2819" s="807"/>
      <c r="F2819" s="802"/>
    </row>
    <row r="2820" spans="1:6" s="730" customFormat="1" ht="12.75">
      <c r="A2820" s="809"/>
      <c r="B2820" s="734"/>
      <c r="C2820" s="727"/>
      <c r="D2820" s="727"/>
      <c r="E2820" s="807"/>
      <c r="F2820" s="802"/>
    </row>
    <row r="2821" spans="1:6" s="730" customFormat="1" ht="12.75" hidden="1">
      <c r="A2821" s="809"/>
      <c r="B2821" s="734"/>
      <c r="C2821" s="727"/>
      <c r="D2821" s="727"/>
      <c r="E2821" s="807"/>
      <c r="F2821" s="802"/>
    </row>
    <row r="2822" spans="1:6" s="730" customFormat="1" ht="12.75" hidden="1">
      <c r="A2822" s="809"/>
      <c r="B2822" s="735"/>
      <c r="C2822" s="727"/>
      <c r="D2822" s="727"/>
      <c r="E2822" s="807"/>
      <c r="F2822" s="802"/>
    </row>
    <row r="2823" spans="1:6" s="730" customFormat="1" ht="12.75">
      <c r="A2823" s="809"/>
      <c r="B2823" s="735"/>
      <c r="C2823" s="727"/>
      <c r="D2823" s="727"/>
      <c r="E2823" s="807"/>
      <c r="F2823" s="802"/>
    </row>
    <row r="2824" spans="1:6" s="730" customFormat="1" ht="12.75">
      <c r="A2824" s="809"/>
      <c r="B2824" s="735"/>
      <c r="C2824" s="727"/>
      <c r="D2824" s="727"/>
      <c r="E2824" s="807"/>
      <c r="F2824" s="802"/>
    </row>
    <row r="2825" spans="1:6" s="730" customFormat="1" ht="12.75">
      <c r="A2825" s="809"/>
      <c r="B2825" s="735"/>
      <c r="C2825" s="727"/>
      <c r="D2825" s="727"/>
      <c r="E2825" s="807"/>
      <c r="F2825" s="802"/>
    </row>
    <row r="2826" spans="1:6" s="730" customFormat="1" ht="12.75">
      <c r="A2826" s="809"/>
      <c r="B2826" s="735"/>
      <c r="C2826" s="727"/>
      <c r="D2826" s="727"/>
      <c r="E2826" s="807"/>
      <c r="F2826" s="802"/>
    </row>
    <row r="2827" spans="1:6" s="730" customFormat="1" ht="12.75">
      <c r="A2827" s="809"/>
      <c r="B2827" s="735"/>
      <c r="C2827" s="727"/>
      <c r="D2827" s="727"/>
      <c r="E2827" s="807"/>
      <c r="F2827" s="802"/>
    </row>
    <row r="2828" spans="1:6" s="730" customFormat="1" ht="12.75">
      <c r="A2828" s="809"/>
      <c r="B2828" s="805"/>
      <c r="C2828" s="823"/>
      <c r="D2828" s="823"/>
      <c r="E2828" s="807"/>
      <c r="F2828" s="802"/>
    </row>
    <row r="2829" spans="1:6" s="732" customFormat="1" ht="12.75">
      <c r="A2829" s="804"/>
      <c r="B2829" s="736"/>
      <c r="C2829" s="822"/>
      <c r="D2829" s="821"/>
      <c r="E2829" s="807"/>
      <c r="F2829" s="802"/>
    </row>
    <row r="2830" spans="1:6" s="732" customFormat="1" ht="11.25" customHeight="1">
      <c r="A2830" s="804"/>
      <c r="B2830" s="736"/>
      <c r="C2830" s="727"/>
      <c r="D2830" s="731"/>
      <c r="E2830" s="807"/>
      <c r="F2830" s="802"/>
    </row>
    <row r="2831" spans="1:6" s="732" customFormat="1" ht="12.75" hidden="1">
      <c r="A2831" s="804"/>
      <c r="B2831" s="820"/>
      <c r="C2831" s="727"/>
      <c r="D2831" s="728"/>
      <c r="E2831" s="807"/>
      <c r="F2831" s="802"/>
    </row>
    <row r="2832" spans="1:6" s="732" customFormat="1" ht="12.75" hidden="1">
      <c r="A2832" s="804"/>
      <c r="B2832" s="736"/>
      <c r="C2832" s="727"/>
      <c r="D2832" s="728"/>
      <c r="E2832" s="807"/>
      <c r="F2832" s="802"/>
    </row>
    <row r="2833" spans="1:6" s="732" customFormat="1" ht="12.75" hidden="1">
      <c r="A2833" s="804"/>
      <c r="B2833" s="819"/>
      <c r="E2833" s="807"/>
      <c r="F2833" s="802"/>
    </row>
    <row r="2834" spans="1:6" s="732" customFormat="1" ht="10.5" hidden="1" customHeight="1">
      <c r="A2834" s="804"/>
      <c r="B2834" s="736"/>
      <c r="C2834" s="727"/>
      <c r="D2834" s="728"/>
      <c r="E2834" s="807"/>
      <c r="F2834" s="802"/>
    </row>
    <row r="2835" spans="1:6" s="732" customFormat="1" ht="12.75" hidden="1">
      <c r="A2835" s="804"/>
      <c r="B2835" s="736"/>
      <c r="C2835" s="727"/>
      <c r="D2835" s="728"/>
      <c r="E2835" s="807"/>
      <c r="F2835" s="802"/>
    </row>
    <row r="2836" spans="1:6" s="732" customFormat="1" ht="12.75" hidden="1">
      <c r="A2836" s="804"/>
      <c r="B2836" s="736"/>
      <c r="E2836" s="807"/>
      <c r="F2836" s="802"/>
    </row>
    <row r="2837" spans="1:6" s="732" customFormat="1" ht="12.75" hidden="1">
      <c r="A2837" s="804"/>
      <c r="B2837" s="818"/>
      <c r="C2837" s="727"/>
      <c r="D2837" s="728"/>
      <c r="E2837" s="807"/>
      <c r="F2837" s="802"/>
    </row>
    <row r="2838" spans="1:6" s="732" customFormat="1" ht="12.75" hidden="1">
      <c r="A2838" s="804"/>
      <c r="B2838" s="737"/>
      <c r="C2838" s="727"/>
      <c r="D2838" s="728"/>
      <c r="E2838" s="807"/>
      <c r="F2838" s="802"/>
    </row>
    <row r="2839" spans="1:6" s="732" customFormat="1" ht="12.75" hidden="1">
      <c r="A2839" s="804"/>
      <c r="B2839" s="737"/>
      <c r="C2839" s="727"/>
      <c r="D2839" s="728"/>
      <c r="E2839" s="807"/>
      <c r="F2839" s="802"/>
    </row>
    <row r="2840" spans="1:6" s="732" customFormat="1" ht="12.75" hidden="1">
      <c r="A2840" s="804"/>
      <c r="B2840" s="818"/>
      <c r="C2840" s="727"/>
      <c r="D2840" s="728"/>
      <c r="E2840" s="807"/>
      <c r="F2840" s="802"/>
    </row>
    <row r="2841" spans="1:6" s="732" customFormat="1" ht="12.75" hidden="1">
      <c r="A2841" s="804"/>
      <c r="B2841" s="737"/>
      <c r="C2841" s="727"/>
      <c r="D2841" s="728"/>
      <c r="E2841" s="807"/>
      <c r="F2841" s="802"/>
    </row>
    <row r="2842" spans="1:6" s="732" customFormat="1" ht="12.75" hidden="1">
      <c r="A2842" s="804"/>
      <c r="B2842" s="737"/>
      <c r="C2842" s="727"/>
      <c r="D2842" s="728"/>
      <c r="E2842" s="807"/>
      <c r="F2842" s="802"/>
    </row>
    <row r="2843" spans="1:6" s="732" customFormat="1" ht="12.75" hidden="1">
      <c r="A2843" s="804"/>
      <c r="B2843" s="817"/>
      <c r="C2843" s="738"/>
      <c r="D2843" s="811"/>
      <c r="E2843" s="807"/>
      <c r="F2843" s="802"/>
    </row>
    <row r="2844" spans="1:6" s="732" customFormat="1" ht="12.75" hidden="1">
      <c r="A2844" s="804"/>
      <c r="B2844" s="736"/>
      <c r="C2844" s="727"/>
      <c r="D2844" s="731"/>
      <c r="E2844" s="807"/>
      <c r="F2844" s="802"/>
    </row>
    <row r="2845" spans="1:6" s="732" customFormat="1" ht="12.75" hidden="1">
      <c r="A2845" s="804"/>
      <c r="B2845" s="820"/>
      <c r="C2845" s="727"/>
      <c r="D2845" s="728"/>
      <c r="E2845" s="807"/>
      <c r="F2845" s="802"/>
    </row>
    <row r="2846" spans="1:6" s="732" customFormat="1" ht="12.75" hidden="1">
      <c r="A2846" s="804"/>
      <c r="B2846" s="736"/>
      <c r="C2846" s="727"/>
      <c r="D2846" s="728"/>
      <c r="E2846" s="807"/>
      <c r="F2846" s="802"/>
    </row>
    <row r="2847" spans="1:6" s="732" customFormat="1" ht="12.75" hidden="1">
      <c r="A2847" s="804"/>
      <c r="B2847" s="819"/>
      <c r="E2847" s="807"/>
      <c r="F2847" s="802"/>
    </row>
    <row r="2848" spans="1:6" s="732" customFormat="1" ht="12.75" hidden="1">
      <c r="A2848" s="804"/>
      <c r="B2848" s="736"/>
      <c r="C2848" s="727"/>
      <c r="D2848" s="728"/>
      <c r="E2848" s="807"/>
      <c r="F2848" s="802"/>
    </row>
    <row r="2849" spans="1:6" s="732" customFormat="1" ht="12.75" hidden="1">
      <c r="A2849" s="804"/>
      <c r="B2849" s="736"/>
      <c r="C2849" s="727"/>
      <c r="D2849" s="728"/>
      <c r="E2849" s="807"/>
      <c r="F2849" s="802"/>
    </row>
    <row r="2850" spans="1:6" s="732" customFormat="1" ht="12.75" hidden="1">
      <c r="A2850" s="804"/>
      <c r="B2850" s="736"/>
      <c r="E2850" s="807"/>
      <c r="F2850" s="802"/>
    </row>
    <row r="2851" spans="1:6" s="732" customFormat="1" ht="12.75" hidden="1">
      <c r="A2851" s="804"/>
      <c r="B2851" s="818"/>
      <c r="C2851" s="727"/>
      <c r="D2851" s="728"/>
      <c r="E2851" s="807"/>
      <c r="F2851" s="802"/>
    </row>
    <row r="2852" spans="1:6" s="732" customFormat="1" ht="12.75" hidden="1">
      <c r="A2852" s="804"/>
      <c r="B2852" s="737"/>
      <c r="C2852" s="727"/>
      <c r="D2852" s="728"/>
      <c r="E2852" s="807"/>
      <c r="F2852" s="802"/>
    </row>
    <row r="2853" spans="1:6" s="732" customFormat="1" ht="12.75" hidden="1">
      <c r="A2853" s="804"/>
      <c r="B2853" s="737"/>
      <c r="C2853" s="727"/>
      <c r="D2853" s="728"/>
      <c r="E2853" s="807"/>
      <c r="F2853" s="802"/>
    </row>
    <row r="2854" spans="1:6" s="732" customFormat="1" ht="12.75" hidden="1">
      <c r="A2854" s="804"/>
      <c r="B2854" s="818"/>
      <c r="C2854" s="727"/>
      <c r="D2854" s="728"/>
      <c r="E2854" s="807"/>
      <c r="F2854" s="802"/>
    </row>
    <row r="2855" spans="1:6" s="732" customFormat="1" ht="12.75" hidden="1">
      <c r="A2855" s="804"/>
      <c r="B2855" s="737"/>
      <c r="C2855" s="727"/>
      <c r="D2855" s="728"/>
      <c r="E2855" s="807"/>
      <c r="F2855" s="802"/>
    </row>
    <row r="2856" spans="1:6" s="732" customFormat="1" ht="12.75" hidden="1">
      <c r="A2856" s="804"/>
      <c r="B2856" s="737"/>
      <c r="C2856" s="727"/>
      <c r="D2856" s="728"/>
      <c r="E2856" s="807"/>
      <c r="F2856" s="802"/>
    </row>
    <row r="2857" spans="1:6" s="732" customFormat="1" ht="12.75" hidden="1">
      <c r="A2857" s="804"/>
      <c r="B2857" s="817"/>
      <c r="C2857" s="738"/>
      <c r="D2857" s="811"/>
      <c r="E2857" s="807"/>
      <c r="F2857" s="802"/>
    </row>
    <row r="2858" spans="1:6" s="729" customFormat="1" ht="12.75" hidden="1">
      <c r="A2858" s="809"/>
      <c r="B2858" s="736"/>
      <c r="C2858" s="738"/>
      <c r="D2858" s="739"/>
      <c r="E2858" s="807"/>
      <c r="F2858" s="802"/>
    </row>
    <row r="2859" spans="1:6" s="732" customFormat="1" ht="12.75" hidden="1">
      <c r="A2859" s="804"/>
      <c r="B2859" s="740"/>
      <c r="C2859" s="727"/>
      <c r="D2859" s="731"/>
      <c r="E2859" s="807"/>
      <c r="F2859" s="802"/>
    </row>
    <row r="2860" spans="1:6" s="729" customFormat="1" ht="12.75" hidden="1">
      <c r="A2860" s="804"/>
      <c r="B2860" s="736"/>
      <c r="C2860" s="727"/>
      <c r="D2860" s="728"/>
      <c r="E2860" s="807"/>
      <c r="F2860" s="802"/>
    </row>
    <row r="2861" spans="1:6" s="729" customFormat="1" ht="12.75" hidden="1">
      <c r="A2861" s="804"/>
      <c r="B2861" s="736"/>
      <c r="C2861" s="727"/>
      <c r="D2861" s="728"/>
      <c r="E2861" s="807"/>
      <c r="F2861" s="802"/>
    </row>
    <row r="2862" spans="1:6" s="729" customFormat="1" ht="12.75" hidden="1">
      <c r="A2862" s="804"/>
      <c r="B2862" s="736"/>
      <c r="C2862" s="727"/>
      <c r="D2862" s="728"/>
      <c r="E2862" s="807"/>
      <c r="F2862" s="802"/>
    </row>
    <row r="2863" spans="1:6" s="729" customFormat="1" ht="12.75" hidden="1">
      <c r="A2863" s="804"/>
      <c r="B2863" s="737"/>
      <c r="C2863" s="727"/>
      <c r="D2863" s="728"/>
      <c r="E2863" s="807"/>
      <c r="F2863" s="802"/>
    </row>
    <row r="2864" spans="1:6" s="729" customFormat="1" ht="12.75" hidden="1">
      <c r="A2864" s="804"/>
      <c r="B2864" s="736"/>
      <c r="C2864" s="727"/>
      <c r="D2864" s="728"/>
      <c r="E2864" s="807"/>
      <c r="F2864" s="802"/>
    </row>
    <row r="2865" spans="1:7" s="730" customFormat="1" ht="12.75" hidden="1">
      <c r="A2865" s="804"/>
      <c r="B2865" s="736"/>
      <c r="C2865" s="727"/>
      <c r="D2865" s="728"/>
      <c r="E2865" s="807"/>
      <c r="F2865" s="802"/>
    </row>
    <row r="2866" spans="1:7" s="729" customFormat="1" ht="12.75" hidden="1">
      <c r="A2866" s="804"/>
      <c r="B2866" s="736"/>
      <c r="C2866" s="727"/>
      <c r="D2866" s="730"/>
      <c r="E2866" s="807"/>
      <c r="F2866" s="802"/>
    </row>
    <row r="2867" spans="1:7" s="729" customFormat="1" ht="12.75" hidden="1">
      <c r="A2867" s="804"/>
      <c r="B2867" s="730"/>
      <c r="C2867" s="727"/>
      <c r="D2867" s="730"/>
      <c r="E2867" s="807"/>
      <c r="F2867" s="802"/>
    </row>
    <row r="2868" spans="1:7" s="729" customFormat="1" ht="12.75" hidden="1">
      <c r="A2868" s="804"/>
      <c r="B2868" s="730"/>
      <c r="C2868" s="727"/>
      <c r="D2868" s="730"/>
      <c r="E2868" s="807"/>
      <c r="F2868" s="802"/>
    </row>
    <row r="2869" spans="1:7" s="732" customFormat="1" ht="12.75" hidden="1">
      <c r="A2869" s="804"/>
      <c r="B2869" s="737"/>
      <c r="C2869" s="727"/>
      <c r="D2869" s="728"/>
      <c r="E2869" s="807"/>
      <c r="F2869" s="802"/>
    </row>
    <row r="2870" spans="1:7" s="729" customFormat="1" ht="12.75" hidden="1">
      <c r="A2870" s="804"/>
      <c r="B2870" s="730"/>
      <c r="C2870" s="727"/>
      <c r="D2870" s="730"/>
      <c r="E2870" s="807"/>
      <c r="F2870" s="802"/>
    </row>
    <row r="2871" spans="1:7" s="729" customFormat="1" ht="12.75" hidden="1">
      <c r="A2871" s="804"/>
      <c r="B2871" s="736"/>
      <c r="C2871" s="727"/>
      <c r="D2871" s="728"/>
      <c r="E2871" s="807"/>
      <c r="F2871" s="802"/>
    </row>
    <row r="2872" spans="1:7" s="729" customFormat="1" ht="12.75">
      <c r="A2872" s="804"/>
      <c r="B2872" s="730"/>
      <c r="C2872" s="727"/>
      <c r="D2872" s="730"/>
      <c r="E2872" s="807"/>
      <c r="F2872" s="802"/>
    </row>
    <row r="2873" spans="1:7" s="729" customFormat="1" ht="1.5" customHeight="1">
      <c r="A2873" s="804"/>
      <c r="B2873" s="736"/>
      <c r="C2873" s="727"/>
      <c r="D2873" s="728"/>
      <c r="E2873" s="807"/>
      <c r="F2873" s="802"/>
    </row>
    <row r="2874" spans="1:7" s="729" customFormat="1" ht="12.75" hidden="1">
      <c r="A2874" s="804"/>
      <c r="B2874" s="736"/>
      <c r="C2874" s="727"/>
      <c r="D2874" s="728"/>
      <c r="E2874" s="807"/>
      <c r="F2874" s="802"/>
    </row>
    <row r="2875" spans="1:7" s="730" customFormat="1" ht="12.75" hidden="1">
      <c r="A2875" s="804"/>
      <c r="B2875" s="736"/>
      <c r="C2875" s="727"/>
      <c r="D2875" s="728"/>
      <c r="E2875" s="807"/>
      <c r="F2875" s="802"/>
      <c r="G2875" s="729"/>
    </row>
    <row r="2876" spans="1:7" s="729" customFormat="1" ht="12.75" hidden="1">
      <c r="A2876" s="804"/>
      <c r="B2876" s="730"/>
      <c r="C2876" s="727"/>
      <c r="D2876" s="730"/>
      <c r="E2876" s="807"/>
      <c r="F2876" s="802"/>
    </row>
    <row r="2877" spans="1:7" s="729" customFormat="1" ht="12.75" hidden="1">
      <c r="A2877" s="804"/>
      <c r="B2877" s="730"/>
      <c r="C2877" s="727"/>
      <c r="D2877" s="730"/>
      <c r="E2877" s="807"/>
      <c r="F2877" s="802"/>
    </row>
    <row r="2878" spans="1:7" s="729" customFormat="1" ht="12.75">
      <c r="A2878" s="804"/>
      <c r="B2878" s="730"/>
      <c r="E2878" s="807"/>
      <c r="F2878" s="802"/>
    </row>
    <row r="2879" spans="1:7" s="729" customFormat="1" ht="12.75">
      <c r="A2879" s="809"/>
      <c r="B2879" s="736"/>
      <c r="C2879" s="738"/>
      <c r="D2879" s="816"/>
      <c r="E2879" s="807"/>
      <c r="F2879" s="802"/>
    </row>
    <row r="2880" spans="1:7" s="732" customFormat="1" ht="0.75" customHeight="1">
      <c r="A2880" s="804"/>
      <c r="B2880" s="736"/>
      <c r="C2880" s="738"/>
      <c r="D2880" s="816"/>
      <c r="E2880" s="807"/>
      <c r="F2880" s="802"/>
      <c r="G2880" s="729"/>
    </row>
    <row r="2881" spans="1:7" s="729" customFormat="1" ht="1.5" hidden="1" customHeight="1">
      <c r="A2881" s="804"/>
      <c r="B2881" s="736"/>
      <c r="C2881" s="727"/>
      <c r="D2881" s="727"/>
      <c r="E2881" s="807"/>
      <c r="F2881" s="802"/>
    </row>
    <row r="2882" spans="1:7" s="729" customFormat="1" ht="12.75" hidden="1">
      <c r="A2882" s="804"/>
      <c r="B2882" s="815"/>
      <c r="C2882" s="727"/>
      <c r="D2882" s="727"/>
      <c r="E2882" s="807"/>
      <c r="F2882" s="802"/>
    </row>
    <row r="2883" spans="1:7" s="729" customFormat="1" ht="12.75" hidden="1">
      <c r="A2883" s="804"/>
      <c r="B2883" s="814"/>
      <c r="C2883" s="727"/>
      <c r="D2883" s="727"/>
      <c r="E2883" s="807"/>
      <c r="F2883" s="802"/>
    </row>
    <row r="2884" spans="1:7" s="729" customFormat="1" ht="12.75" hidden="1">
      <c r="A2884" s="804"/>
      <c r="B2884" s="805"/>
      <c r="C2884" s="811"/>
      <c r="D2884" s="727"/>
      <c r="E2884" s="807"/>
      <c r="F2884" s="802"/>
    </row>
    <row r="2885" spans="1:7" s="729" customFormat="1" ht="12.75">
      <c r="A2885" s="804"/>
      <c r="B2885" s="805"/>
      <c r="C2885" s="811"/>
      <c r="D2885" s="727"/>
      <c r="E2885" s="807"/>
      <c r="F2885" s="802"/>
    </row>
    <row r="2886" spans="1:7" s="729" customFormat="1" ht="12.75">
      <c r="A2886" s="804"/>
      <c r="B2886" s="805"/>
      <c r="C2886" s="811"/>
      <c r="D2886" s="727"/>
      <c r="E2886" s="807"/>
      <c r="F2886" s="802"/>
    </row>
    <row r="2887" spans="1:7" s="729" customFormat="1" ht="12.75">
      <c r="A2887" s="804"/>
      <c r="B2887" s="805"/>
      <c r="C2887" s="811"/>
      <c r="D2887" s="727"/>
      <c r="E2887" s="807"/>
      <c r="F2887" s="802"/>
    </row>
    <row r="2888" spans="1:7" s="729" customFormat="1" ht="12.75">
      <c r="A2888" s="804"/>
      <c r="B2888" s="805"/>
      <c r="C2888" s="811"/>
      <c r="D2888" s="727"/>
      <c r="E2888" s="807"/>
      <c r="F2888" s="802"/>
    </row>
    <row r="2889" spans="1:7" s="729" customFormat="1" ht="0.75" customHeight="1">
      <c r="A2889" s="804"/>
      <c r="B2889" s="805"/>
      <c r="C2889" s="811"/>
      <c r="D2889" s="727"/>
      <c r="E2889" s="807"/>
      <c r="F2889" s="802"/>
    </row>
    <row r="2890" spans="1:7" s="729" customFormat="1" ht="12.75" hidden="1">
      <c r="A2890" s="804"/>
      <c r="B2890" s="805"/>
      <c r="C2890" s="811"/>
      <c r="D2890" s="727"/>
      <c r="E2890" s="807"/>
      <c r="F2890" s="802"/>
    </row>
    <row r="2891" spans="1:7" s="729" customFormat="1" ht="12.75" hidden="1">
      <c r="A2891" s="804"/>
      <c r="B2891" s="805"/>
      <c r="C2891" s="811"/>
      <c r="D2891" s="727"/>
      <c r="E2891" s="807"/>
      <c r="F2891" s="802"/>
    </row>
    <row r="2892" spans="1:7" s="729" customFormat="1" ht="12.75" hidden="1">
      <c r="A2892" s="804"/>
      <c r="B2892" s="805"/>
      <c r="C2892" s="811"/>
      <c r="D2892" s="727"/>
      <c r="E2892" s="807"/>
      <c r="F2892" s="802"/>
    </row>
    <row r="2893" spans="1:7" s="729" customFormat="1" ht="12.75" hidden="1" customHeight="1">
      <c r="A2893" s="804"/>
      <c r="B2893" s="805"/>
      <c r="C2893" s="727"/>
      <c r="D2893" s="730"/>
      <c r="E2893" s="807"/>
      <c r="F2893" s="802"/>
    </row>
    <row r="2894" spans="1:7" s="729" customFormat="1" ht="12.75">
      <c r="A2894" s="809"/>
      <c r="B2894" s="736"/>
      <c r="C2894" s="727"/>
      <c r="D2894" s="728"/>
      <c r="E2894" s="807"/>
      <c r="F2894" s="802"/>
    </row>
    <row r="2895" spans="1:7" s="732" customFormat="1" ht="12.75">
      <c r="A2895" s="804"/>
      <c r="B2895" s="736"/>
      <c r="C2895" s="727"/>
      <c r="D2895" s="728"/>
      <c r="E2895" s="807"/>
      <c r="F2895" s="802"/>
      <c r="G2895" s="729"/>
    </row>
    <row r="2896" spans="1:7" s="732" customFormat="1" ht="12.75" hidden="1">
      <c r="A2896" s="804"/>
      <c r="B2896" s="736"/>
      <c r="C2896" s="727"/>
      <c r="D2896" s="728"/>
      <c r="E2896" s="807"/>
      <c r="F2896" s="802"/>
      <c r="G2896" s="729"/>
    </row>
    <row r="2897" spans="1:10" s="729" customFormat="1" ht="12.75" hidden="1">
      <c r="A2897" s="804"/>
      <c r="B2897" s="736"/>
      <c r="E2897" s="807"/>
      <c r="F2897" s="802"/>
    </row>
    <row r="2898" spans="1:10" s="729" customFormat="1" ht="12.75" hidden="1">
      <c r="A2898" s="804"/>
      <c r="B2898" s="736"/>
      <c r="E2898" s="807"/>
      <c r="F2898" s="802"/>
    </row>
    <row r="2899" spans="1:10" s="729" customFormat="1" ht="12.75">
      <c r="A2899" s="804"/>
      <c r="B2899" s="736"/>
      <c r="C2899" s="727"/>
      <c r="D2899" s="741"/>
      <c r="E2899" s="807"/>
      <c r="F2899" s="802"/>
    </row>
    <row r="2900" spans="1:10" s="729" customFormat="1" ht="12.75">
      <c r="A2900" s="804"/>
      <c r="B2900" s="736"/>
      <c r="C2900" s="727"/>
      <c r="D2900" s="741"/>
      <c r="E2900" s="807"/>
      <c r="F2900" s="802"/>
    </row>
    <row r="2901" spans="1:10" s="729" customFormat="1" ht="12.75">
      <c r="A2901" s="804"/>
      <c r="B2901" s="736"/>
      <c r="C2901" s="727"/>
      <c r="D2901" s="741"/>
      <c r="E2901" s="807"/>
      <c r="F2901" s="802"/>
    </row>
    <row r="2902" spans="1:10" s="732" customFormat="1" ht="12.75">
      <c r="A2902" s="813"/>
      <c r="B2902" s="736"/>
      <c r="C2902" s="727"/>
      <c r="D2902" s="727"/>
      <c r="E2902" s="807"/>
      <c r="F2902" s="802"/>
      <c r="G2902" s="729"/>
      <c r="H2902" s="744"/>
      <c r="I2902" s="744"/>
      <c r="J2902" s="745"/>
    </row>
    <row r="2903" spans="1:10" s="732" customFormat="1" ht="12.75" hidden="1">
      <c r="A2903" s="813"/>
      <c r="B2903" s="736"/>
      <c r="C2903" s="727"/>
      <c r="D2903" s="727"/>
      <c r="E2903" s="807"/>
      <c r="F2903" s="802"/>
      <c r="G2903" s="729"/>
      <c r="H2903" s="744"/>
      <c r="I2903" s="744"/>
      <c r="J2903" s="745"/>
    </row>
    <row r="2904" spans="1:10" s="732" customFormat="1" ht="12.75" hidden="1">
      <c r="A2904" s="813"/>
      <c r="B2904" s="736"/>
      <c r="C2904" s="727"/>
      <c r="D2904" s="727"/>
      <c r="E2904" s="807"/>
      <c r="F2904" s="802"/>
      <c r="G2904" s="729"/>
      <c r="H2904" s="744"/>
      <c r="I2904" s="744"/>
      <c r="J2904" s="745"/>
    </row>
    <row r="2905" spans="1:10" s="732" customFormat="1" ht="12.75" hidden="1">
      <c r="A2905" s="813"/>
      <c r="B2905" s="736"/>
      <c r="C2905" s="727"/>
      <c r="D2905" s="727"/>
      <c r="E2905" s="807"/>
      <c r="F2905" s="802"/>
      <c r="G2905" s="729"/>
      <c r="H2905" s="744"/>
      <c r="I2905" s="744"/>
      <c r="J2905" s="745"/>
    </row>
    <row r="2906" spans="1:10" s="732" customFormat="1" ht="0.75" customHeight="1">
      <c r="A2906" s="813"/>
      <c r="B2906" s="736"/>
      <c r="C2906" s="727"/>
      <c r="D2906" s="741"/>
      <c r="E2906" s="807"/>
      <c r="F2906" s="802"/>
      <c r="G2906" s="729"/>
      <c r="H2906" s="744"/>
      <c r="I2906" s="744"/>
      <c r="J2906" s="745"/>
    </row>
    <row r="2907" spans="1:10" s="729" customFormat="1" ht="12.75">
      <c r="A2907" s="809"/>
      <c r="B2907" s="736"/>
      <c r="C2907" s="738"/>
      <c r="D2907" s="812"/>
      <c r="E2907" s="807"/>
      <c r="F2907" s="802"/>
    </row>
    <row r="2908" spans="1:10" s="732" customFormat="1" ht="12.75">
      <c r="A2908" s="804"/>
      <c r="B2908" s="736"/>
      <c r="C2908" s="738"/>
      <c r="D2908" s="812"/>
      <c r="E2908" s="807"/>
      <c r="F2908" s="802"/>
      <c r="G2908" s="729"/>
    </row>
    <row r="2909" spans="1:10" s="732" customFormat="1" ht="0.75" customHeight="1">
      <c r="A2909" s="804"/>
      <c r="B2909" s="736"/>
      <c r="C2909" s="727"/>
      <c r="D2909" s="728"/>
      <c r="E2909" s="807"/>
      <c r="F2909" s="802"/>
      <c r="G2909" s="729"/>
    </row>
    <row r="2910" spans="1:10" s="729" customFormat="1" ht="12.75" hidden="1">
      <c r="A2910" s="804"/>
      <c r="B2910" s="736"/>
      <c r="C2910" s="727"/>
      <c r="D2910" s="728"/>
      <c r="E2910" s="807"/>
      <c r="F2910" s="802"/>
      <c r="H2910" s="742"/>
      <c r="I2910" s="742"/>
      <c r="J2910" s="743"/>
    </row>
    <row r="2911" spans="1:10" s="729" customFormat="1" ht="12.75" hidden="1">
      <c r="A2911" s="804"/>
      <c r="B2911" s="736"/>
      <c r="C2911" s="727"/>
      <c r="D2911" s="728"/>
      <c r="E2911" s="807"/>
      <c r="F2911" s="802"/>
      <c r="H2911" s="742"/>
      <c r="I2911" s="742"/>
      <c r="J2911" s="743"/>
    </row>
    <row r="2912" spans="1:10" s="729" customFormat="1" ht="12.75">
      <c r="A2912" s="804"/>
      <c r="B2912" s="736"/>
      <c r="C2912" s="738"/>
      <c r="D2912" s="727"/>
      <c r="E2912" s="807"/>
      <c r="F2912" s="802"/>
      <c r="H2912" s="742"/>
      <c r="I2912" s="742"/>
      <c r="J2912" s="743"/>
    </row>
    <row r="2913" spans="1:10" s="729" customFormat="1" ht="12.75">
      <c r="A2913" s="804"/>
      <c r="B2913" s="736"/>
      <c r="C2913" s="738"/>
      <c r="D2913" s="727"/>
      <c r="E2913" s="807"/>
      <c r="F2913" s="802"/>
      <c r="H2913" s="742"/>
      <c r="I2913" s="742"/>
      <c r="J2913" s="743"/>
    </row>
    <row r="2914" spans="1:10" s="729" customFormat="1" ht="0.75" customHeight="1">
      <c r="A2914" s="804"/>
      <c r="B2914" s="736"/>
      <c r="C2914" s="727"/>
      <c r="D2914" s="741"/>
      <c r="E2914" s="807"/>
      <c r="F2914" s="802"/>
    </row>
    <row r="2915" spans="1:10" s="729" customFormat="1" ht="1.5" customHeight="1">
      <c r="A2915" s="809"/>
      <c r="B2915" s="805"/>
      <c r="C2915" s="727"/>
      <c r="D2915" s="741"/>
      <c r="E2915" s="807"/>
      <c r="F2915" s="802"/>
    </row>
    <row r="2916" spans="1:10" s="732" customFormat="1" ht="12.75" hidden="1">
      <c r="A2916" s="804"/>
      <c r="B2916" s="736"/>
      <c r="C2916" s="738"/>
      <c r="D2916" s="812"/>
      <c r="E2916" s="807"/>
      <c r="F2916" s="802"/>
      <c r="G2916" s="729"/>
    </row>
    <row r="2917" spans="1:10" s="732" customFormat="1" ht="12.75" hidden="1">
      <c r="A2917" s="804"/>
      <c r="C2917" s="727"/>
      <c r="D2917" s="728"/>
      <c r="E2917" s="807"/>
      <c r="F2917" s="802"/>
      <c r="G2917" s="729"/>
    </row>
    <row r="2918" spans="1:10" s="729" customFormat="1" ht="12.75" hidden="1">
      <c r="A2918" s="804"/>
      <c r="B2918" s="736"/>
      <c r="C2918" s="727"/>
      <c r="D2918" s="728"/>
      <c r="E2918" s="807"/>
      <c r="F2918" s="802"/>
      <c r="H2918" s="742"/>
      <c r="I2918" s="742"/>
      <c r="J2918" s="743"/>
    </row>
    <row r="2919" spans="1:10" s="729" customFormat="1" ht="12.75" hidden="1">
      <c r="A2919" s="804"/>
      <c r="B2919" s="736"/>
      <c r="C2919" s="727"/>
      <c r="D2919" s="728"/>
      <c r="E2919" s="807"/>
      <c r="F2919" s="802"/>
      <c r="H2919" s="742"/>
      <c r="I2919" s="742"/>
      <c r="J2919" s="743"/>
    </row>
    <row r="2920" spans="1:10" s="729" customFormat="1" ht="12.75" hidden="1">
      <c r="A2920" s="804"/>
      <c r="B2920" s="736"/>
      <c r="C2920" s="738"/>
      <c r="D2920" s="727"/>
      <c r="E2920" s="807"/>
      <c r="F2920" s="802"/>
      <c r="H2920" s="742"/>
      <c r="I2920" s="742"/>
      <c r="J2920" s="743"/>
    </row>
    <row r="2921" spans="1:10" s="729" customFormat="1" ht="12.75" hidden="1">
      <c r="A2921" s="804"/>
      <c r="B2921" s="736"/>
      <c r="C2921" s="738"/>
      <c r="D2921" s="727"/>
      <c r="E2921" s="807"/>
      <c r="F2921" s="802"/>
      <c r="H2921" s="742"/>
      <c r="I2921" s="742"/>
      <c r="J2921" s="743"/>
    </row>
    <row r="2922" spans="1:10" s="729" customFormat="1" ht="12.75" hidden="1">
      <c r="A2922" s="804"/>
      <c r="B2922" s="736"/>
      <c r="C2922" s="727"/>
      <c r="D2922" s="741"/>
      <c r="E2922" s="807"/>
      <c r="F2922" s="802"/>
    </row>
    <row r="2923" spans="1:10" s="729" customFormat="1" ht="12.75">
      <c r="A2923" s="809"/>
      <c r="B2923" s="805"/>
      <c r="C2923" s="727"/>
      <c r="D2923" s="741"/>
      <c r="E2923" s="807"/>
      <c r="F2923" s="802"/>
    </row>
    <row r="2924" spans="1:10" s="732" customFormat="1" ht="12.75">
      <c r="A2924" s="804"/>
      <c r="B2924" s="736"/>
      <c r="C2924" s="738"/>
      <c r="D2924" s="812"/>
      <c r="E2924" s="807"/>
      <c r="F2924" s="802"/>
      <c r="G2924" s="729"/>
    </row>
    <row r="2925" spans="1:10" s="732" customFormat="1" ht="0.75" customHeight="1">
      <c r="A2925" s="804"/>
      <c r="B2925" s="736"/>
      <c r="C2925" s="727"/>
      <c r="D2925" s="728"/>
      <c r="E2925" s="807"/>
      <c r="F2925" s="802"/>
      <c r="G2925" s="729"/>
    </row>
    <row r="2926" spans="1:10" s="729" customFormat="1" ht="12.75" hidden="1">
      <c r="A2926" s="804"/>
      <c r="B2926" s="736"/>
      <c r="C2926" s="727"/>
      <c r="D2926" s="728"/>
      <c r="E2926" s="807"/>
      <c r="F2926" s="802"/>
      <c r="H2926" s="742"/>
      <c r="I2926" s="742"/>
      <c r="J2926" s="743"/>
    </row>
    <row r="2927" spans="1:10" s="729" customFormat="1" ht="12.75">
      <c r="A2927" s="804"/>
      <c r="B2927" s="736"/>
      <c r="C2927" s="727"/>
      <c r="D2927" s="728"/>
      <c r="E2927" s="807"/>
      <c r="F2927" s="802"/>
      <c r="H2927" s="742"/>
      <c r="I2927" s="742"/>
      <c r="J2927" s="743"/>
    </row>
    <row r="2928" spans="1:10" s="729" customFormat="1" ht="12.75">
      <c r="A2928" s="804"/>
      <c r="B2928" s="736"/>
      <c r="C2928" s="738"/>
      <c r="D2928" s="727"/>
      <c r="E2928" s="807"/>
      <c r="F2928" s="802"/>
      <c r="H2928" s="742"/>
      <c r="I2928" s="742"/>
      <c r="J2928" s="743"/>
    </row>
    <row r="2929" spans="1:10" s="729" customFormat="1" ht="12.75">
      <c r="A2929" s="804"/>
      <c r="B2929" s="736"/>
      <c r="C2929" s="738"/>
      <c r="D2929" s="727"/>
      <c r="E2929" s="807"/>
      <c r="F2929" s="802"/>
      <c r="H2929" s="742"/>
      <c r="I2929" s="742"/>
      <c r="J2929" s="743"/>
    </row>
    <row r="2930" spans="1:10" s="729" customFormat="1" ht="12.75">
      <c r="A2930" s="804"/>
      <c r="B2930" s="736"/>
      <c r="C2930" s="738"/>
      <c r="D2930" s="727"/>
      <c r="E2930" s="807"/>
      <c r="F2930" s="802"/>
      <c r="H2930" s="742"/>
      <c r="I2930" s="742"/>
      <c r="J2930" s="743"/>
    </row>
    <row r="2931" spans="1:10" s="729" customFormat="1" ht="12.75">
      <c r="A2931" s="804"/>
      <c r="B2931" s="736"/>
      <c r="C2931" s="727"/>
      <c r="D2931" s="741"/>
      <c r="E2931" s="807"/>
      <c r="F2931" s="802"/>
    </row>
    <row r="2932" spans="1:10" s="732" customFormat="1" ht="12.75">
      <c r="A2932" s="809"/>
      <c r="B2932" s="736"/>
      <c r="C2932" s="727"/>
      <c r="D2932" s="727"/>
      <c r="E2932" s="807"/>
      <c r="F2932" s="802"/>
      <c r="G2932" s="729"/>
    </row>
    <row r="2933" spans="1:10" s="732" customFormat="1" ht="1.5" customHeight="1">
      <c r="A2933" s="804"/>
      <c r="B2933" s="736"/>
      <c r="C2933" s="727"/>
      <c r="D2933" s="727"/>
      <c r="E2933" s="807"/>
      <c r="F2933" s="802"/>
      <c r="G2933" s="729"/>
    </row>
    <row r="2934" spans="1:10" s="732" customFormat="1" ht="12.75" hidden="1">
      <c r="A2934" s="804"/>
      <c r="B2934" s="736"/>
      <c r="C2934" s="727"/>
      <c r="D2934" s="728"/>
      <c r="E2934" s="807"/>
      <c r="F2934" s="802"/>
      <c r="G2934" s="729"/>
    </row>
    <row r="2935" spans="1:10" s="729" customFormat="1" ht="12.75" hidden="1">
      <c r="A2935" s="804"/>
      <c r="B2935" s="736"/>
      <c r="C2935" s="727"/>
      <c r="D2935" s="728"/>
      <c r="E2935" s="807"/>
      <c r="F2935" s="802"/>
      <c r="H2935" s="742"/>
      <c r="I2935" s="742"/>
      <c r="J2935" s="743"/>
    </row>
    <row r="2936" spans="1:10" s="729" customFormat="1" ht="12.75" hidden="1">
      <c r="A2936" s="804"/>
      <c r="B2936" s="736"/>
      <c r="C2936" s="727"/>
      <c r="D2936" s="728"/>
      <c r="E2936" s="807"/>
      <c r="F2936" s="802"/>
      <c r="H2936" s="742"/>
      <c r="I2936" s="742"/>
      <c r="J2936" s="743"/>
    </row>
    <row r="2937" spans="1:10" s="729" customFormat="1" ht="12.75" hidden="1">
      <c r="A2937" s="804"/>
      <c r="B2937" s="736"/>
      <c r="C2937" s="727"/>
      <c r="D2937" s="810"/>
      <c r="E2937" s="807"/>
      <c r="F2937" s="802"/>
    </row>
    <row r="2938" spans="1:10" s="729" customFormat="1" ht="12.75" hidden="1">
      <c r="A2938" s="804"/>
      <c r="B2938" s="736"/>
      <c r="C2938" s="727"/>
      <c r="D2938" s="810"/>
      <c r="E2938" s="807"/>
      <c r="F2938" s="802"/>
    </row>
    <row r="2939" spans="1:10" s="729" customFormat="1" ht="12.75" hidden="1">
      <c r="A2939" s="809"/>
      <c r="B2939" s="736"/>
      <c r="C2939" s="727"/>
      <c r="D2939" s="741"/>
      <c r="E2939" s="807"/>
      <c r="F2939" s="802"/>
    </row>
    <row r="2940" spans="1:10" s="732" customFormat="1" ht="8.25" hidden="1" customHeight="1">
      <c r="A2940" s="804"/>
      <c r="B2940" s="736"/>
      <c r="C2940" s="738"/>
      <c r="D2940" s="812"/>
      <c r="E2940" s="807"/>
      <c r="F2940" s="802"/>
      <c r="G2940" s="729"/>
    </row>
    <row r="2941" spans="1:10" s="732" customFormat="1" ht="12.75" hidden="1">
      <c r="A2941" s="804"/>
      <c r="B2941" s="736"/>
      <c r="C2941" s="727"/>
      <c r="D2941" s="728"/>
      <c r="E2941" s="807"/>
      <c r="F2941" s="802"/>
      <c r="G2941" s="729"/>
    </row>
    <row r="2942" spans="1:10" s="729" customFormat="1" ht="12.75" hidden="1">
      <c r="A2942" s="804"/>
      <c r="B2942" s="736"/>
      <c r="C2942" s="727"/>
      <c r="D2942" s="728"/>
      <c r="E2942" s="807"/>
      <c r="F2942" s="802"/>
      <c r="H2942" s="742"/>
      <c r="I2942" s="742"/>
      <c r="J2942" s="743"/>
    </row>
    <row r="2943" spans="1:10" s="729" customFormat="1" ht="12.75" hidden="1">
      <c r="A2943" s="804"/>
      <c r="B2943" s="736"/>
      <c r="C2943" s="727"/>
      <c r="D2943" s="728"/>
      <c r="E2943" s="807"/>
      <c r="F2943" s="802"/>
      <c r="H2943" s="742"/>
      <c r="I2943" s="742"/>
      <c r="J2943" s="743"/>
    </row>
    <row r="2944" spans="1:10" s="729" customFormat="1" ht="12.75" hidden="1">
      <c r="A2944" s="804"/>
      <c r="B2944" s="736"/>
      <c r="C2944" s="738"/>
      <c r="D2944" s="727"/>
      <c r="E2944" s="807"/>
      <c r="F2944" s="802"/>
      <c r="H2944" s="742"/>
      <c r="I2944" s="742"/>
      <c r="J2944" s="743"/>
    </row>
    <row r="2945" spans="1:10" s="729" customFormat="1" ht="12.75" hidden="1">
      <c r="A2945" s="804"/>
      <c r="B2945" s="736"/>
      <c r="C2945" s="738"/>
      <c r="D2945" s="727"/>
      <c r="E2945" s="807"/>
      <c r="F2945" s="802"/>
      <c r="H2945" s="742"/>
      <c r="I2945" s="742"/>
      <c r="J2945" s="743"/>
    </row>
    <row r="2946" spans="1:10" s="732" customFormat="1" ht="12.75" hidden="1">
      <c r="A2946" s="809"/>
      <c r="B2946" s="805"/>
      <c r="C2946" s="727"/>
      <c r="D2946" s="727"/>
      <c r="E2946" s="807"/>
      <c r="F2946" s="802"/>
      <c r="G2946" s="729"/>
    </row>
    <row r="2947" spans="1:10" s="732" customFormat="1" ht="12.75" hidden="1">
      <c r="A2947" s="804"/>
      <c r="B2947" s="736"/>
      <c r="C2947" s="727"/>
      <c r="D2947" s="727"/>
      <c r="E2947" s="807"/>
      <c r="F2947" s="802"/>
      <c r="G2947" s="729"/>
    </row>
    <row r="2948" spans="1:10" s="732" customFormat="1" ht="12.75" hidden="1">
      <c r="A2948" s="804"/>
      <c r="B2948" s="736"/>
      <c r="C2948" s="727"/>
      <c r="D2948" s="728"/>
      <c r="E2948" s="807"/>
      <c r="F2948" s="802"/>
      <c r="G2948" s="729"/>
    </row>
    <row r="2949" spans="1:10" s="729" customFormat="1" ht="12.75" hidden="1">
      <c r="A2949" s="804"/>
      <c r="B2949" s="736"/>
      <c r="C2949" s="727"/>
      <c r="D2949" s="728"/>
      <c r="E2949" s="807"/>
      <c r="F2949" s="802"/>
      <c r="H2949" s="742"/>
      <c r="I2949" s="742"/>
      <c r="J2949" s="743"/>
    </row>
    <row r="2950" spans="1:10" s="729" customFormat="1" ht="12.75" hidden="1">
      <c r="A2950" s="804"/>
      <c r="B2950" s="736"/>
      <c r="C2950" s="727"/>
      <c r="D2950" s="728"/>
      <c r="E2950" s="807"/>
      <c r="F2950" s="802"/>
      <c r="H2950" s="742"/>
      <c r="I2950" s="742"/>
      <c r="J2950" s="743"/>
    </row>
    <row r="2951" spans="1:10" s="729" customFormat="1" ht="12.75" hidden="1">
      <c r="A2951" s="804"/>
      <c r="B2951" s="736"/>
      <c r="C2951" s="738"/>
      <c r="D2951" s="810"/>
      <c r="E2951" s="807"/>
      <c r="F2951" s="802"/>
    </row>
    <row r="2952" spans="1:10" s="729" customFormat="1" ht="12.75" hidden="1">
      <c r="A2952" s="804"/>
      <c r="B2952" s="736"/>
      <c r="C2952" s="738"/>
      <c r="D2952" s="810"/>
      <c r="E2952" s="807"/>
      <c r="F2952" s="802"/>
    </row>
    <row r="2953" spans="1:10" s="729" customFormat="1" ht="12.75" hidden="1">
      <c r="A2953" s="804"/>
      <c r="B2953" s="736"/>
      <c r="C2953" s="727"/>
      <c r="D2953" s="810"/>
      <c r="E2953" s="807"/>
      <c r="F2953" s="802"/>
    </row>
    <row r="2954" spans="1:10" s="729" customFormat="1" ht="12.75" hidden="1">
      <c r="A2954" s="809"/>
      <c r="B2954" s="736"/>
      <c r="C2954" s="727"/>
      <c r="D2954" s="810"/>
      <c r="E2954" s="807"/>
      <c r="F2954" s="802"/>
    </row>
    <row r="2955" spans="1:10" s="729" customFormat="1" ht="12.75" hidden="1">
      <c r="A2955" s="804"/>
      <c r="B2955" s="736"/>
      <c r="C2955" s="727"/>
      <c r="D2955" s="810"/>
      <c r="E2955" s="807"/>
      <c r="F2955" s="802"/>
    </row>
    <row r="2956" spans="1:10" s="729" customFormat="1" ht="12.75" hidden="1">
      <c r="A2956" s="804"/>
      <c r="B2956" s="736"/>
      <c r="C2956" s="727"/>
      <c r="D2956" s="810"/>
      <c r="E2956" s="807"/>
      <c r="F2956" s="802"/>
    </row>
    <row r="2957" spans="1:10" s="732" customFormat="1" ht="12.75" hidden="1">
      <c r="A2957" s="804"/>
      <c r="B2957" s="736"/>
      <c r="C2957" s="727"/>
      <c r="D2957" s="727"/>
      <c r="E2957" s="807"/>
      <c r="F2957" s="802"/>
      <c r="G2957" s="729"/>
    </row>
    <row r="2958" spans="1:10" s="732" customFormat="1" ht="12.75" hidden="1">
      <c r="A2958" s="804"/>
      <c r="B2958" s="736"/>
      <c r="C2958" s="727"/>
      <c r="D2958" s="728"/>
      <c r="E2958" s="807"/>
      <c r="F2958" s="802"/>
      <c r="G2958" s="729"/>
    </row>
    <row r="2959" spans="1:10" s="729" customFormat="1" ht="12.75" hidden="1">
      <c r="A2959" s="804"/>
      <c r="B2959" s="736"/>
      <c r="C2959" s="727"/>
      <c r="D2959" s="728"/>
      <c r="E2959" s="807"/>
      <c r="F2959" s="802"/>
      <c r="H2959" s="742"/>
      <c r="I2959" s="742"/>
      <c r="J2959" s="743"/>
    </row>
    <row r="2960" spans="1:10" s="729" customFormat="1" ht="12.75" hidden="1">
      <c r="A2960" s="804"/>
      <c r="B2960" s="736"/>
      <c r="C2960" s="727"/>
      <c r="D2960" s="728"/>
      <c r="E2960" s="807"/>
      <c r="F2960" s="802"/>
      <c r="H2960" s="742"/>
      <c r="I2960" s="742"/>
      <c r="J2960" s="743"/>
    </row>
    <row r="2961" spans="1:10" s="729" customFormat="1" ht="12.75" hidden="1">
      <c r="A2961" s="804"/>
      <c r="B2961" s="736"/>
      <c r="C2961" s="811"/>
      <c r="D2961" s="810"/>
      <c r="E2961" s="807"/>
      <c r="F2961" s="802"/>
    </row>
    <row r="2962" spans="1:10" s="729" customFormat="1" ht="12.75" hidden="1">
      <c r="A2962" s="804"/>
      <c r="B2962" s="736"/>
      <c r="C2962" s="811"/>
      <c r="D2962" s="810"/>
      <c r="E2962" s="807"/>
      <c r="F2962" s="802"/>
    </row>
    <row r="2963" spans="1:10" s="729" customFormat="1" ht="12.75" hidden="1">
      <c r="A2963" s="804"/>
      <c r="B2963" s="736"/>
      <c r="C2963" s="811"/>
      <c r="D2963" s="810"/>
      <c r="E2963" s="807"/>
      <c r="F2963" s="802"/>
    </row>
    <row r="2964" spans="1:10" s="729" customFormat="1" ht="12.75" hidden="1">
      <c r="A2964" s="804"/>
      <c r="B2964" s="736"/>
      <c r="C2964" s="727"/>
      <c r="D2964" s="810"/>
      <c r="E2964" s="807"/>
      <c r="F2964" s="802"/>
    </row>
    <row r="2965" spans="1:10" s="729" customFormat="1" ht="12.75" hidden="1">
      <c r="A2965" s="809"/>
      <c r="B2965" s="736"/>
      <c r="C2965" s="727"/>
      <c r="D2965" s="727"/>
      <c r="E2965" s="807"/>
      <c r="F2965" s="802"/>
    </row>
    <row r="2966" spans="1:10" s="732" customFormat="1" ht="12.75" hidden="1">
      <c r="A2966" s="804"/>
      <c r="B2966" s="736"/>
      <c r="C2966" s="727"/>
      <c r="D2966" s="727"/>
      <c r="E2966" s="807"/>
      <c r="F2966" s="802"/>
      <c r="G2966" s="729"/>
    </row>
    <row r="2967" spans="1:10" s="732" customFormat="1" ht="12.75" hidden="1">
      <c r="A2967" s="804"/>
      <c r="B2967" s="736"/>
      <c r="C2967" s="727"/>
      <c r="D2967" s="728"/>
      <c r="E2967" s="807"/>
      <c r="F2967" s="802"/>
      <c r="G2967" s="729"/>
    </row>
    <row r="2968" spans="1:10" s="729" customFormat="1" ht="12.75" hidden="1">
      <c r="A2968" s="804"/>
      <c r="B2968" s="736"/>
      <c r="C2968" s="727"/>
      <c r="D2968" s="728"/>
      <c r="E2968" s="807"/>
      <c r="F2968" s="802"/>
      <c r="H2968" s="742"/>
      <c r="I2968" s="742"/>
      <c r="J2968" s="743"/>
    </row>
    <row r="2969" spans="1:10" s="729" customFormat="1" ht="12.75" hidden="1">
      <c r="A2969" s="804"/>
      <c r="B2969" s="736"/>
      <c r="C2969" s="727"/>
      <c r="D2969" s="728"/>
      <c r="E2969" s="807"/>
      <c r="F2969" s="802"/>
      <c r="H2969" s="742"/>
      <c r="I2969" s="742"/>
      <c r="J2969" s="743"/>
    </row>
    <row r="2970" spans="1:10" s="729" customFormat="1" ht="12.75" hidden="1">
      <c r="A2970" s="804"/>
      <c r="B2970" s="736"/>
      <c r="C2970" s="727"/>
      <c r="D2970" s="727"/>
      <c r="E2970" s="807"/>
      <c r="F2970" s="802"/>
    </row>
    <row r="2971" spans="1:10" s="729" customFormat="1" ht="12.75" hidden="1">
      <c r="A2971" s="804"/>
      <c r="B2971" s="736"/>
      <c r="C2971" s="727"/>
      <c r="D2971" s="727"/>
      <c r="E2971" s="807"/>
      <c r="F2971" s="802"/>
    </row>
    <row r="2972" spans="1:10" s="729" customFormat="1" ht="12.75" hidden="1">
      <c r="A2972" s="804"/>
      <c r="B2972" s="736"/>
      <c r="C2972" s="727"/>
      <c r="D2972" s="728"/>
      <c r="E2972" s="807"/>
      <c r="F2972" s="802"/>
      <c r="H2972" s="728"/>
      <c r="I2972" s="732"/>
      <c r="J2972" s="808"/>
    </row>
    <row r="2973" spans="1:10" s="729" customFormat="1" ht="12.75" hidden="1">
      <c r="A2973" s="804"/>
      <c r="B2973" s="736"/>
      <c r="C2973" s="727"/>
      <c r="D2973" s="728"/>
      <c r="E2973" s="807"/>
      <c r="F2973" s="802"/>
      <c r="H2973" s="728"/>
      <c r="I2973" s="732"/>
      <c r="J2973" s="808"/>
    </row>
    <row r="2974" spans="1:10" s="729" customFormat="1" ht="12.75" hidden="1">
      <c r="A2974" s="804"/>
      <c r="B2974" s="736"/>
      <c r="C2974" s="727"/>
      <c r="D2974" s="728"/>
      <c r="E2974" s="807"/>
      <c r="F2974" s="802"/>
      <c r="H2974" s="728"/>
      <c r="I2974" s="732"/>
      <c r="J2974" s="808"/>
    </row>
    <row r="2975" spans="1:10" s="729" customFormat="1" ht="12.75" hidden="1">
      <c r="A2975" s="804"/>
      <c r="B2975" s="736"/>
      <c r="C2975" s="727"/>
      <c r="D2975" s="727"/>
      <c r="E2975" s="807"/>
      <c r="F2975" s="802"/>
    </row>
    <row r="2976" spans="1:10" s="732" customFormat="1" ht="12.75">
      <c r="A2976" s="804"/>
      <c r="B2976" s="736"/>
      <c r="C2976" s="738"/>
      <c r="D2976" s="739"/>
      <c r="E2976" s="807"/>
      <c r="F2976" s="802"/>
    </row>
    <row r="2977" spans="1:6" s="732" customFormat="1" ht="12.75">
      <c r="A2977" s="804"/>
      <c r="B2977" s="736"/>
      <c r="C2977" s="727"/>
      <c r="D2977" s="728"/>
      <c r="E2977" s="807"/>
      <c r="F2977" s="802"/>
    </row>
    <row r="2978" spans="1:6" s="732" customFormat="1" ht="91.5" customHeight="1">
      <c r="A2978" s="804"/>
      <c r="B2978" s="736"/>
      <c r="C2978" s="727"/>
      <c r="D2978" s="728"/>
      <c r="E2978" s="807"/>
      <c r="F2978" s="802"/>
    </row>
    <row r="2979" spans="1:6" s="732" customFormat="1" ht="30.75" customHeight="1">
      <c r="A2979" s="804"/>
      <c r="B2979" s="805"/>
      <c r="C2979" s="727"/>
      <c r="D2979" s="728"/>
      <c r="E2979" s="807"/>
      <c r="F2979" s="802"/>
    </row>
    <row r="2980" spans="1:6" s="732" customFormat="1" ht="87.75" customHeight="1">
      <c r="A2980" s="804"/>
      <c r="B2980" s="736"/>
      <c r="C2980" s="727"/>
      <c r="D2980" s="728"/>
      <c r="E2980" s="807"/>
      <c r="F2980" s="802"/>
    </row>
    <row r="2981" spans="1:6" s="732" customFormat="1" ht="54" customHeight="1">
      <c r="A2981" s="804"/>
      <c r="B2981" s="736"/>
      <c r="C2981" s="727"/>
      <c r="D2981" s="728"/>
      <c r="E2981" s="807"/>
      <c r="F2981" s="802"/>
    </row>
    <row r="2982" spans="1:6" s="732" customFormat="1" ht="12.75">
      <c r="A2982" s="804"/>
      <c r="B2982" s="736"/>
      <c r="C2982" s="727"/>
      <c r="D2982" s="728"/>
      <c r="E2982" s="803"/>
      <c r="F2982" s="802"/>
    </row>
    <row r="2983" spans="1:6" s="805" customFormat="1" ht="50.25" customHeight="1">
      <c r="A2983" s="806"/>
      <c r="C2983" s="738"/>
      <c r="D2983" s="727"/>
      <c r="E2983" s="803"/>
      <c r="F2983" s="802"/>
    </row>
    <row r="2984" spans="1:6" s="732" customFormat="1" ht="33.75" customHeight="1">
      <c r="A2984" s="804"/>
      <c r="B2984" s="736"/>
      <c r="C2984" s="727"/>
      <c r="D2984" s="728"/>
      <c r="E2984" s="803"/>
      <c r="F2984" s="802"/>
    </row>
    <row r="2986" spans="1:6" ht="15.75">
      <c r="A2986" s="801"/>
      <c r="B2986" s="800"/>
      <c r="C2986" s="799"/>
      <c r="D2986" s="798"/>
      <c r="E2986" s="797"/>
      <c r="F2986" s="796"/>
    </row>
    <row r="2987" spans="1:6" ht="15.75">
      <c r="A2987" s="801"/>
      <c r="B2987" s="800"/>
      <c r="C2987" s="799"/>
      <c r="D2987" s="798"/>
      <c r="E2987" s="797"/>
      <c r="F2987" s="796"/>
    </row>
    <row r="2988" spans="1:6">
      <c r="A2988" s="795"/>
      <c r="B2988" s="794"/>
      <c r="C2988" s="791"/>
      <c r="D2988" s="767"/>
      <c r="E2988" s="790"/>
      <c r="F2988" s="772"/>
    </row>
    <row r="2989" spans="1:6">
      <c r="A2989" s="793"/>
      <c r="B2989" s="1285"/>
      <c r="C2989" s="1286"/>
      <c r="D2989" s="1286"/>
      <c r="E2989" s="1286"/>
      <c r="F2989" s="1286"/>
    </row>
    <row r="2990" spans="1:6">
      <c r="A2990" s="792"/>
      <c r="B2990" s="771"/>
      <c r="C2990" s="791"/>
      <c r="D2990" s="767"/>
      <c r="E2990" s="790"/>
      <c r="F2990" s="772"/>
    </row>
    <row r="2991" spans="1:6">
      <c r="A2991" s="792"/>
      <c r="B2991" s="771"/>
      <c r="C2991" s="791"/>
      <c r="D2991" s="767"/>
      <c r="E2991" s="790"/>
      <c r="F2991" s="772"/>
    </row>
    <row r="2992" spans="1:6">
      <c r="A2992" s="789"/>
      <c r="B2992" s="788"/>
      <c r="C2992" s="787"/>
      <c r="D2992" s="786"/>
      <c r="E2992" s="785"/>
      <c r="F2992" s="784"/>
    </row>
    <row r="2993" spans="1:6">
      <c r="A2993" s="774"/>
      <c r="B2993" s="783"/>
      <c r="C2993" s="782"/>
      <c r="D2993" s="767"/>
      <c r="E2993" s="759"/>
      <c r="F2993" s="772"/>
    </row>
    <row r="2994" spans="1:6">
      <c r="A2994" s="781"/>
      <c r="B2994" s="780"/>
      <c r="C2994" s="768"/>
      <c r="D2994" s="767"/>
      <c r="E2994" s="759"/>
      <c r="F2994" s="772"/>
    </row>
    <row r="2995" spans="1:6">
      <c r="A2995" s="774"/>
      <c r="B2995" s="773"/>
      <c r="C2995" s="760"/>
      <c r="D2995" s="767"/>
      <c r="E2995" s="759"/>
      <c r="F2995" s="772"/>
    </row>
    <row r="2996" spans="1:6">
      <c r="A2996" s="774"/>
      <c r="B2996" s="773"/>
      <c r="C2996" s="760"/>
      <c r="D2996" s="767"/>
      <c r="E2996" s="759"/>
      <c r="F2996" s="772"/>
    </row>
    <row r="2997" spans="1:6">
      <c r="A2997" s="774"/>
      <c r="B2997" s="776"/>
      <c r="C2997" s="759"/>
      <c r="D2997" s="767"/>
      <c r="E2997" s="759"/>
      <c r="F2997" s="772"/>
    </row>
    <row r="2998" spans="1:6" s="771" customFormat="1" ht="39.75" customHeight="1">
      <c r="A2998" s="774"/>
      <c r="B2998" s="779"/>
      <c r="C2998" s="778"/>
      <c r="D2998" s="767"/>
      <c r="E2998" s="759"/>
      <c r="F2998" s="772"/>
    </row>
    <row r="2999" spans="1:6" s="771" customFormat="1">
      <c r="A2999" s="774"/>
      <c r="B2999" s="776"/>
      <c r="C2999" s="759"/>
      <c r="D2999" s="767"/>
      <c r="E2999" s="759"/>
      <c r="F2999" s="772"/>
    </row>
    <row r="3000" spans="1:6" s="771" customFormat="1" ht="33.75" customHeight="1">
      <c r="A3000" s="774"/>
      <c r="B3000" s="773"/>
      <c r="C3000" s="760"/>
      <c r="D3000" s="767"/>
      <c r="E3000" s="759"/>
      <c r="F3000" s="772"/>
    </row>
    <row r="3001" spans="1:6" s="771" customFormat="1">
      <c r="A3001" s="774"/>
      <c r="B3001" s="777"/>
      <c r="C3001" s="760"/>
      <c r="D3001" s="767"/>
      <c r="E3001" s="759"/>
      <c r="F3001" s="772"/>
    </row>
    <row r="3002" spans="1:6" s="771" customFormat="1">
      <c r="A3002" s="774"/>
      <c r="B3002" s="777"/>
      <c r="C3002" s="759"/>
      <c r="D3002" s="767"/>
      <c r="E3002" s="759"/>
      <c r="F3002" s="772"/>
    </row>
    <row r="3003" spans="1:6" s="771" customFormat="1">
      <c r="A3003" s="774"/>
      <c r="B3003" s="773"/>
      <c r="C3003" s="759"/>
      <c r="D3003" s="767"/>
      <c r="E3003" s="759"/>
      <c r="F3003" s="772"/>
    </row>
    <row r="3004" spans="1:6" s="771" customFormat="1">
      <c r="A3004" s="774"/>
      <c r="B3004" s="773"/>
      <c r="C3004" s="759"/>
      <c r="D3004" s="767"/>
      <c r="E3004" s="759"/>
      <c r="F3004" s="772"/>
    </row>
    <row r="3005" spans="1:6" s="771" customFormat="1">
      <c r="A3005" s="774"/>
      <c r="B3005" s="773"/>
      <c r="C3005" s="759"/>
      <c r="D3005" s="767"/>
      <c r="E3005" s="759"/>
      <c r="F3005" s="772"/>
    </row>
    <row r="3006" spans="1:6" s="771" customFormat="1">
      <c r="A3006" s="774"/>
      <c r="B3006" s="773"/>
      <c r="C3006" s="759"/>
      <c r="D3006" s="767"/>
      <c r="E3006" s="759"/>
      <c r="F3006" s="772"/>
    </row>
    <row r="3007" spans="1:6" s="771" customFormat="1">
      <c r="A3007" s="774"/>
      <c r="B3007" s="773"/>
      <c r="C3007" s="759"/>
      <c r="D3007" s="767"/>
      <c r="E3007" s="759"/>
      <c r="F3007" s="772"/>
    </row>
    <row r="3008" spans="1:6" s="771" customFormat="1">
      <c r="A3008" s="774"/>
      <c r="B3008" s="773"/>
      <c r="C3008" s="759"/>
      <c r="D3008" s="767"/>
      <c r="E3008" s="759"/>
      <c r="F3008" s="772"/>
    </row>
    <row r="3009" spans="1:14" s="771" customFormat="1">
      <c r="A3009" s="774"/>
      <c r="B3009" s="777"/>
      <c r="C3009" s="759"/>
      <c r="D3009" s="767"/>
      <c r="E3009" s="759"/>
      <c r="F3009" s="772"/>
    </row>
    <row r="3010" spans="1:14" s="771" customFormat="1">
      <c r="A3010" s="774"/>
      <c r="B3010" s="777"/>
      <c r="C3010" s="759"/>
      <c r="D3010" s="767"/>
      <c r="E3010" s="759"/>
      <c r="F3010" s="772"/>
    </row>
    <row r="3011" spans="1:14" s="771" customFormat="1">
      <c r="A3011" s="774"/>
      <c r="B3011" s="777"/>
      <c r="C3011" s="759"/>
      <c r="D3011" s="767"/>
      <c r="E3011" s="759"/>
      <c r="F3011" s="772"/>
    </row>
    <row r="3012" spans="1:14" s="771" customFormat="1">
      <c r="A3012" s="774"/>
      <c r="B3012" s="777"/>
      <c r="C3012" s="759"/>
      <c r="D3012" s="767"/>
      <c r="E3012" s="759"/>
      <c r="F3012" s="772"/>
    </row>
    <row r="3013" spans="1:14" s="771" customFormat="1">
      <c r="A3013" s="774"/>
      <c r="B3013" s="773"/>
      <c r="C3013" s="760"/>
      <c r="D3013" s="767"/>
      <c r="E3013" s="759"/>
      <c r="F3013" s="772"/>
    </row>
    <row r="3014" spans="1:14" s="771" customFormat="1">
      <c r="A3014" s="774"/>
      <c r="B3014" s="776"/>
      <c r="C3014" s="759"/>
      <c r="D3014" s="767"/>
      <c r="E3014" s="759"/>
      <c r="F3014" s="772"/>
    </row>
    <row r="3015" spans="1:14" s="771" customFormat="1">
      <c r="A3015" s="774"/>
      <c r="B3015" s="775"/>
      <c r="C3015" s="760"/>
      <c r="D3015" s="767"/>
      <c r="E3015" s="759"/>
      <c r="F3015" s="772"/>
    </row>
    <row r="3016" spans="1:14" s="771" customFormat="1">
      <c r="A3016" s="774"/>
      <c r="B3016" s="773"/>
      <c r="C3016" s="760"/>
      <c r="D3016" s="767"/>
      <c r="E3016" s="759"/>
      <c r="F3016" s="772"/>
    </row>
    <row r="3017" spans="1:14" s="771" customFormat="1">
      <c r="A3017" s="774"/>
      <c r="B3017" s="773"/>
      <c r="C3017" s="760"/>
      <c r="D3017" s="767"/>
      <c r="E3017" s="759"/>
      <c r="F3017" s="772"/>
    </row>
    <row r="3018" spans="1:14" s="771" customFormat="1">
      <c r="A3018" s="774"/>
      <c r="B3018" s="773"/>
      <c r="C3018" s="760"/>
      <c r="D3018" s="767"/>
      <c r="E3018" s="759"/>
      <c r="F3018" s="772"/>
    </row>
    <row r="3019" spans="1:14" s="771" customFormat="1">
      <c r="A3019" s="774"/>
      <c r="B3019" s="773"/>
      <c r="C3019" s="760"/>
      <c r="D3019" s="767"/>
      <c r="E3019" s="759"/>
      <c r="F3019" s="772"/>
    </row>
    <row r="3020" spans="1:14" s="771" customFormat="1">
      <c r="A3020" s="774"/>
      <c r="B3020" s="773"/>
      <c r="C3020" s="760"/>
      <c r="D3020" s="767"/>
      <c r="E3020" s="759"/>
      <c r="F3020" s="772"/>
    </row>
    <row r="3021" spans="1:14" s="771" customFormat="1">
      <c r="A3021" s="774"/>
      <c r="B3021" s="773"/>
      <c r="C3021" s="760"/>
      <c r="D3021" s="767"/>
      <c r="E3021" s="759"/>
      <c r="F3021" s="772"/>
    </row>
    <row r="3022" spans="1:14" s="771" customFormat="1">
      <c r="A3022" s="774"/>
      <c r="B3022" s="773"/>
      <c r="C3022" s="760"/>
      <c r="D3022" s="767"/>
      <c r="E3022" s="759"/>
      <c r="F3022" s="772"/>
    </row>
    <row r="3023" spans="1:14" s="771" customFormat="1">
      <c r="A3023" s="774"/>
      <c r="B3023" s="773"/>
      <c r="C3023" s="760"/>
      <c r="D3023" s="767"/>
      <c r="E3023" s="759"/>
      <c r="F3023" s="772"/>
    </row>
    <row r="3024" spans="1:14">
      <c r="A3024" s="770"/>
      <c r="B3024" s="769"/>
      <c r="C3024" s="768"/>
      <c r="D3024" s="767"/>
      <c r="E3024" s="759"/>
      <c r="F3024" s="926"/>
      <c r="N3024" s="690"/>
    </row>
    <row r="3025" spans="7:7">
      <c r="G3025" s="690"/>
    </row>
    <row r="3033" spans="7:7">
      <c r="G3033" s="690"/>
    </row>
  </sheetData>
  <mergeCells count="38">
    <mergeCell ref="B2989:F2989"/>
    <mergeCell ref="A1805:B1805"/>
    <mergeCell ref="A1839:B1839"/>
    <mergeCell ref="A1882:F1882"/>
    <mergeCell ref="A1122:B1122"/>
    <mergeCell ref="A1123:B1123"/>
    <mergeCell ref="A1273:B1273"/>
    <mergeCell ref="A1439:B1439"/>
    <mergeCell ref="A1588:B1588"/>
    <mergeCell ref="B2517:F2517"/>
    <mergeCell ref="A1883:F1883"/>
    <mergeCell ref="A1754:B1754"/>
    <mergeCell ref="A705:B705"/>
    <mergeCell ref="A1:F2"/>
    <mergeCell ref="B20:D20"/>
    <mergeCell ref="A39:B39"/>
    <mergeCell ref="A42:D42"/>
    <mergeCell ref="A45:C45"/>
    <mergeCell ref="A10:C10"/>
    <mergeCell ref="A14:C15"/>
    <mergeCell ref="A17:E17"/>
    <mergeCell ref="A5:C5"/>
    <mergeCell ref="A871:B871"/>
    <mergeCell ref="A1004:B1004"/>
    <mergeCell ref="A112:F112"/>
    <mergeCell ref="A114:F114"/>
    <mergeCell ref="A128:E128"/>
    <mergeCell ref="A203:E203"/>
    <mergeCell ref="A278:F278"/>
    <mergeCell ref="A206:F206"/>
    <mergeCell ref="A259:E259"/>
    <mergeCell ref="A543:F543"/>
    <mergeCell ref="A515:F515"/>
    <mergeCell ref="A502:E502"/>
    <mergeCell ref="A526:E526"/>
    <mergeCell ref="A131:F131"/>
    <mergeCell ref="A391:E391"/>
    <mergeCell ref="A394:F394"/>
  </mergeCells>
  <pageMargins left="0.7" right="0.7" top="0.75" bottom="0.75" header="0.3" footer="0.3"/>
  <pageSetup paperSize="9" scale="89" fitToHeight="0" orientation="portrait" r:id="rId1"/>
  <rowBreaks count="15" manualBreakCount="15">
    <brk id="130" max="5" man="1"/>
    <brk id="161" max="5" man="1"/>
    <brk id="198" max="5" man="1"/>
    <brk id="205" max="5" man="1"/>
    <brk id="277" max="5" man="1"/>
    <brk id="367" max="5" man="1"/>
    <brk id="393" max="5" man="1"/>
    <brk id="422" max="5" man="1"/>
    <brk id="443" max="5" man="1"/>
    <brk id="478" max="5" man="1"/>
    <brk id="514" max="5" man="1"/>
    <brk id="542" max="5" man="1"/>
    <brk id="1923" max="6" man="1"/>
    <brk id="2265" max="6" man="1"/>
    <brk id="2771" max="6" man="1"/>
  </rowBreaks>
  <ignoredErrors>
    <ignoredError sqref="E32" evalError="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198"/>
  <sheetViews>
    <sheetView view="pageLayout" topLeftCell="A183" zoomScaleNormal="100" zoomScaleSheetLayoutView="120" workbookViewId="0">
      <selection activeCell="E184" sqref="E184"/>
    </sheetView>
  </sheetViews>
  <sheetFormatPr defaultRowHeight="15"/>
  <cols>
    <col min="1" max="1" width="5.7109375" customWidth="1"/>
    <col min="2" max="2" width="33.5703125" customWidth="1"/>
    <col min="4" max="4" width="7.7109375" customWidth="1"/>
    <col min="5" max="5" width="13.5703125" style="1005" customWidth="1"/>
    <col min="6" max="6" width="19.85546875" style="491" customWidth="1"/>
    <col min="7" max="7" width="9.42578125" customWidth="1"/>
    <col min="8" max="8" width="23.140625" customWidth="1"/>
    <col min="9" max="9" width="14.85546875" customWidth="1"/>
  </cols>
  <sheetData>
    <row r="1" spans="1:9" ht="15" customHeight="1">
      <c r="A1" s="1292" t="s">
        <v>1440</v>
      </c>
      <c r="B1" s="1293"/>
      <c r="C1" s="1293"/>
      <c r="D1" s="1293"/>
      <c r="E1" s="1293"/>
      <c r="F1" s="1293"/>
      <c r="G1" s="41"/>
      <c r="H1" s="41"/>
      <c r="I1" s="41"/>
    </row>
    <row r="3" spans="1:9">
      <c r="A3" s="524" t="s">
        <v>1439</v>
      </c>
      <c r="B3" s="511"/>
      <c r="C3" s="525"/>
      <c r="D3" s="525"/>
      <c r="E3" s="1004"/>
      <c r="F3" s="492"/>
    </row>
    <row r="4" spans="1:9" ht="138.75" customHeight="1">
      <c r="A4" s="551" t="s">
        <v>1438</v>
      </c>
      <c r="B4" s="496" t="s">
        <v>1426</v>
      </c>
      <c r="C4" s="502" t="s">
        <v>106</v>
      </c>
      <c r="D4" s="502">
        <v>1</v>
      </c>
      <c r="E4" s="1002"/>
      <c r="F4" s="1002">
        <f>E4*D4</f>
        <v>0</v>
      </c>
    </row>
    <row r="5" spans="1:9" ht="108" customHeight="1">
      <c r="A5" s="551" t="s">
        <v>1437</v>
      </c>
      <c r="B5" s="496" t="s">
        <v>1424</v>
      </c>
      <c r="C5" s="503" t="s">
        <v>106</v>
      </c>
      <c r="D5" s="489">
        <v>1</v>
      </c>
      <c r="E5" s="1018"/>
      <c r="F5" s="1002">
        <f>E5*D5</f>
        <v>0</v>
      </c>
    </row>
    <row r="6" spans="1:9" ht="140.25" customHeight="1">
      <c r="A6" s="551" t="s">
        <v>1436</v>
      </c>
      <c r="B6" s="496" t="s">
        <v>1422</v>
      </c>
      <c r="C6" s="502" t="s">
        <v>106</v>
      </c>
      <c r="D6" s="502">
        <v>1</v>
      </c>
      <c r="E6" s="1001"/>
      <c r="F6" s="1002">
        <f>E6*D6</f>
        <v>0</v>
      </c>
    </row>
    <row r="7" spans="1:9" ht="144.75" customHeight="1">
      <c r="A7" s="551" t="s">
        <v>1435</v>
      </c>
      <c r="B7" s="496" t="s">
        <v>1420</v>
      </c>
      <c r="C7" s="502" t="s">
        <v>106</v>
      </c>
      <c r="D7" s="502">
        <v>1</v>
      </c>
      <c r="E7" s="1001"/>
      <c r="F7" s="1002">
        <f>E7*D7</f>
        <v>0</v>
      </c>
    </row>
    <row r="8" spans="1:9" ht="182.25" customHeight="1">
      <c r="A8" s="551" t="s">
        <v>1434</v>
      </c>
      <c r="B8" s="496" t="s">
        <v>1441</v>
      </c>
      <c r="C8" s="503" t="s">
        <v>106</v>
      </c>
      <c r="D8" s="489">
        <v>1</v>
      </c>
      <c r="E8" s="1018"/>
      <c r="F8" s="1002">
        <f t="shared" ref="F8:F71" si="0">E8*D8</f>
        <v>0</v>
      </c>
    </row>
    <row r="9" spans="1:9" ht="117.75" customHeight="1">
      <c r="A9" s="551" t="s">
        <v>1433</v>
      </c>
      <c r="B9" s="515" t="s">
        <v>1416</v>
      </c>
      <c r="C9" s="505" t="s">
        <v>106</v>
      </c>
      <c r="D9" s="502">
        <v>2</v>
      </c>
      <c r="E9" s="1001"/>
      <c r="F9" s="1002">
        <f t="shared" si="0"/>
        <v>0</v>
      </c>
    </row>
    <row r="10" spans="1:9" ht="57.75" customHeight="1">
      <c r="A10" s="551" t="s">
        <v>1432</v>
      </c>
      <c r="B10" s="496" t="s">
        <v>1414</v>
      </c>
      <c r="C10" s="503" t="s">
        <v>1231</v>
      </c>
      <c r="D10" s="489">
        <v>2</v>
      </c>
      <c r="E10" s="1018"/>
      <c r="F10" s="1002">
        <f t="shared" si="0"/>
        <v>0</v>
      </c>
    </row>
    <row r="11" spans="1:9" ht="118.5" customHeight="1">
      <c r="A11" s="551" t="s">
        <v>1431</v>
      </c>
      <c r="B11" s="498" t="s">
        <v>1412</v>
      </c>
      <c r="C11" s="503" t="s">
        <v>106</v>
      </c>
      <c r="D11" s="489">
        <v>8</v>
      </c>
      <c r="E11" s="1018"/>
      <c r="F11" s="1002">
        <f t="shared" si="0"/>
        <v>0</v>
      </c>
    </row>
    <row r="12" spans="1:9" ht="165.75" customHeight="1">
      <c r="A12" s="551" t="s">
        <v>1430</v>
      </c>
      <c r="B12" s="558" t="s">
        <v>1410</v>
      </c>
      <c r="C12" s="503" t="s">
        <v>792</v>
      </c>
      <c r="D12" s="489">
        <v>1</v>
      </c>
      <c r="E12" s="1018"/>
      <c r="F12" s="1002">
        <f t="shared" si="0"/>
        <v>0</v>
      </c>
    </row>
    <row r="13" spans="1:9" ht="129.75" customHeight="1">
      <c r="A13" s="551" t="s">
        <v>1429</v>
      </c>
      <c r="B13" s="559" t="s">
        <v>1408</v>
      </c>
      <c r="C13" s="503" t="s">
        <v>106</v>
      </c>
      <c r="D13" s="489">
        <v>1</v>
      </c>
      <c r="E13" s="1018"/>
      <c r="F13" s="1002">
        <f t="shared" si="0"/>
        <v>0</v>
      </c>
    </row>
    <row r="14" spans="1:9">
      <c r="A14" s="530" t="s">
        <v>1428</v>
      </c>
      <c r="B14" s="545"/>
      <c r="C14" s="531"/>
      <c r="D14" s="531"/>
      <c r="E14" s="495"/>
      <c r="F14" s="1002">
        <f>SUM(F4:F13)</f>
        <v>0</v>
      </c>
    </row>
    <row r="15" spans="1:9">
      <c r="A15" s="524" t="s">
        <v>1427</v>
      </c>
      <c r="B15" s="511"/>
      <c r="C15" s="525"/>
      <c r="D15" s="525"/>
      <c r="E15" s="488"/>
      <c r="F15" s="487"/>
    </row>
    <row r="16" spans="1:9" ht="144" customHeight="1">
      <c r="A16" s="551" t="s">
        <v>295</v>
      </c>
      <c r="B16" s="496" t="s">
        <v>1426</v>
      </c>
      <c r="C16" s="502" t="s">
        <v>106</v>
      </c>
      <c r="D16" s="502">
        <v>1</v>
      </c>
      <c r="E16" s="1011"/>
      <c r="F16" s="1002">
        <f t="shared" si="0"/>
        <v>0</v>
      </c>
    </row>
    <row r="17" spans="1:6" ht="106.5" customHeight="1">
      <c r="A17" s="551" t="s">
        <v>1425</v>
      </c>
      <c r="B17" s="496" t="s">
        <v>1424</v>
      </c>
      <c r="C17" s="503" t="s">
        <v>106</v>
      </c>
      <c r="D17" s="489">
        <v>1</v>
      </c>
      <c r="E17" s="1010"/>
      <c r="F17" s="1002">
        <f t="shared" si="0"/>
        <v>0</v>
      </c>
    </row>
    <row r="18" spans="1:6" ht="139.5" customHeight="1">
      <c r="A18" s="551" t="s">
        <v>1423</v>
      </c>
      <c r="B18" s="496" t="s">
        <v>1422</v>
      </c>
      <c r="C18" s="502" t="s">
        <v>106</v>
      </c>
      <c r="D18" s="502">
        <v>1</v>
      </c>
      <c r="E18" s="1011"/>
      <c r="F18" s="1002">
        <f t="shared" si="0"/>
        <v>0</v>
      </c>
    </row>
    <row r="19" spans="1:6" ht="138.75" customHeight="1">
      <c r="A19" s="551" t="s">
        <v>1421</v>
      </c>
      <c r="B19" s="496" t="s">
        <v>1420</v>
      </c>
      <c r="C19" s="502" t="s">
        <v>106</v>
      </c>
      <c r="D19" s="502">
        <v>1</v>
      </c>
      <c r="E19" s="1011"/>
      <c r="F19" s="1002">
        <f t="shared" si="0"/>
        <v>0</v>
      </c>
    </row>
    <row r="20" spans="1:6" ht="180" customHeight="1">
      <c r="A20" s="551" t="s">
        <v>1419</v>
      </c>
      <c r="B20" s="496" t="s">
        <v>1418</v>
      </c>
      <c r="C20" s="503" t="s">
        <v>106</v>
      </c>
      <c r="D20" s="489">
        <v>1</v>
      </c>
      <c r="E20" s="1010"/>
      <c r="F20" s="1002">
        <f t="shared" si="0"/>
        <v>0</v>
      </c>
    </row>
    <row r="21" spans="1:6" ht="120" customHeight="1">
      <c r="A21" s="551" t="s">
        <v>1417</v>
      </c>
      <c r="B21" s="515" t="s">
        <v>1416</v>
      </c>
      <c r="C21" s="505" t="s">
        <v>106</v>
      </c>
      <c r="D21" s="502">
        <v>2</v>
      </c>
      <c r="E21" s="1011"/>
      <c r="F21" s="1002">
        <f t="shared" si="0"/>
        <v>0</v>
      </c>
    </row>
    <row r="22" spans="1:6" ht="56.25" customHeight="1">
      <c r="A22" s="551" t="s">
        <v>1415</v>
      </c>
      <c r="B22" s="496" t="s">
        <v>1414</v>
      </c>
      <c r="C22" s="503" t="s">
        <v>1231</v>
      </c>
      <c r="D22" s="489">
        <v>2</v>
      </c>
      <c r="E22" s="1010"/>
      <c r="F22" s="1002">
        <f t="shared" si="0"/>
        <v>0</v>
      </c>
    </row>
    <row r="23" spans="1:6" ht="120.75" customHeight="1">
      <c r="A23" s="551" t="s">
        <v>1413</v>
      </c>
      <c r="B23" s="506" t="s">
        <v>1412</v>
      </c>
      <c r="C23" s="503" t="s">
        <v>106</v>
      </c>
      <c r="D23" s="489">
        <v>8</v>
      </c>
      <c r="E23" s="1010"/>
      <c r="F23" s="1002">
        <f t="shared" si="0"/>
        <v>0</v>
      </c>
    </row>
    <row r="24" spans="1:6" ht="168" customHeight="1">
      <c r="A24" s="551" t="s">
        <v>1411</v>
      </c>
      <c r="B24" s="533" t="s">
        <v>1410</v>
      </c>
      <c r="C24" s="503" t="s">
        <v>792</v>
      </c>
      <c r="D24" s="489">
        <v>1</v>
      </c>
      <c r="E24" s="1010"/>
      <c r="F24" s="1002">
        <f t="shared" si="0"/>
        <v>0</v>
      </c>
    </row>
    <row r="25" spans="1:6" ht="132" customHeight="1">
      <c r="A25" s="551" t="s">
        <v>1409</v>
      </c>
      <c r="B25" s="559" t="s">
        <v>1408</v>
      </c>
      <c r="C25" s="503" t="s">
        <v>106</v>
      </c>
      <c r="D25" s="489">
        <v>1</v>
      </c>
      <c r="E25" s="1010"/>
      <c r="F25" s="1002">
        <f t="shared" si="0"/>
        <v>0</v>
      </c>
    </row>
    <row r="26" spans="1:6">
      <c r="A26" s="530" t="s">
        <v>1407</v>
      </c>
      <c r="B26" s="545"/>
      <c r="C26" s="531"/>
      <c r="D26" s="531"/>
      <c r="E26" s="1003"/>
      <c r="F26" s="1002">
        <f>SUM(F16:F25)</f>
        <v>0</v>
      </c>
    </row>
    <row r="27" spans="1:6">
      <c r="A27" s="524" t="s">
        <v>1406</v>
      </c>
      <c r="B27" s="511"/>
      <c r="C27" s="525"/>
      <c r="D27" s="525"/>
      <c r="E27" s="1004"/>
      <c r="F27" s="487"/>
    </row>
    <row r="28" spans="1:6" ht="242.25" customHeight="1">
      <c r="A28" s="551" t="s">
        <v>1405</v>
      </c>
      <c r="B28" s="527" t="s">
        <v>1324</v>
      </c>
      <c r="C28" s="508" t="s">
        <v>106</v>
      </c>
      <c r="D28" s="508">
        <v>6</v>
      </c>
      <c r="E28" s="1011"/>
      <c r="F28" s="1002">
        <f t="shared" si="0"/>
        <v>0</v>
      </c>
    </row>
    <row r="29" spans="1:6" ht="130.5" customHeight="1">
      <c r="A29" s="551" t="s">
        <v>1404</v>
      </c>
      <c r="B29" s="506" t="s">
        <v>1442</v>
      </c>
      <c r="C29" s="505" t="s">
        <v>106</v>
      </c>
      <c r="D29" s="502">
        <v>2</v>
      </c>
      <c r="E29" s="1011"/>
      <c r="F29" s="1002">
        <f t="shared" si="0"/>
        <v>0</v>
      </c>
    </row>
    <row r="30" spans="1:6" ht="43.5" customHeight="1">
      <c r="A30" s="551" t="s">
        <v>1403</v>
      </c>
      <c r="B30" s="507" t="s">
        <v>1321</v>
      </c>
      <c r="C30" s="501" t="s">
        <v>106</v>
      </c>
      <c r="D30" s="501">
        <v>2</v>
      </c>
      <c r="E30" s="1026"/>
      <c r="F30" s="1002">
        <f t="shared" si="0"/>
        <v>0</v>
      </c>
    </row>
    <row r="31" spans="1:6">
      <c r="A31" s="551" t="s">
        <v>1402</v>
      </c>
      <c r="B31" s="507" t="s">
        <v>1319</v>
      </c>
      <c r="C31" s="501" t="s">
        <v>106</v>
      </c>
      <c r="D31" s="501">
        <v>1</v>
      </c>
      <c r="E31" s="1026"/>
      <c r="F31" s="1002">
        <f t="shared" si="0"/>
        <v>0</v>
      </c>
    </row>
    <row r="32" spans="1:6" ht="102">
      <c r="A32" s="551" t="s">
        <v>74</v>
      </c>
      <c r="B32" s="527" t="s">
        <v>1317</v>
      </c>
      <c r="C32" s="536" t="s">
        <v>106</v>
      </c>
      <c r="D32" s="536">
        <v>1</v>
      </c>
      <c r="E32" s="1007"/>
      <c r="F32" s="1002">
        <f t="shared" si="0"/>
        <v>0</v>
      </c>
    </row>
    <row r="33" spans="1:6">
      <c r="A33" s="528" t="s">
        <v>1401</v>
      </c>
      <c r="B33" s="546"/>
      <c r="C33" s="529"/>
      <c r="D33" s="529"/>
      <c r="E33" s="1023"/>
      <c r="F33" s="1002">
        <f>SUM(F28:F32)</f>
        <v>0</v>
      </c>
    </row>
    <row r="34" spans="1:6">
      <c r="A34" s="524" t="s">
        <v>1400</v>
      </c>
      <c r="B34" s="511"/>
      <c r="C34" s="525"/>
      <c r="D34" s="525"/>
      <c r="E34" s="1004"/>
      <c r="F34" s="487"/>
    </row>
    <row r="35" spans="1:6" ht="285.75" customHeight="1">
      <c r="A35" s="551" t="s">
        <v>1399</v>
      </c>
      <c r="B35" s="507" t="s">
        <v>1398</v>
      </c>
      <c r="C35" s="505" t="s">
        <v>106</v>
      </c>
      <c r="D35" s="502">
        <v>3</v>
      </c>
      <c r="E35" s="1011"/>
      <c r="F35" s="1002">
        <f t="shared" si="0"/>
        <v>0</v>
      </c>
    </row>
    <row r="36" spans="1:6" ht="216.75">
      <c r="A36" s="551" t="s">
        <v>1397</v>
      </c>
      <c r="B36" s="527" t="s">
        <v>1396</v>
      </c>
      <c r="C36" s="505" t="s">
        <v>106</v>
      </c>
      <c r="D36" s="502">
        <v>1</v>
      </c>
      <c r="E36" s="1011"/>
      <c r="F36" s="1008">
        <f t="shared" si="0"/>
        <v>0</v>
      </c>
    </row>
    <row r="37" spans="1:6" ht="156.75" customHeight="1">
      <c r="A37" s="551" t="s">
        <v>1395</v>
      </c>
      <c r="B37" s="527" t="s">
        <v>1394</v>
      </c>
      <c r="C37" s="489" t="s">
        <v>106</v>
      </c>
      <c r="D37" s="489">
        <v>24</v>
      </c>
      <c r="E37" s="1015"/>
      <c r="F37" s="1008">
        <f t="shared" si="0"/>
        <v>0</v>
      </c>
    </row>
    <row r="38" spans="1:6" ht="221.25" customHeight="1">
      <c r="A38" s="551" t="s">
        <v>1393</v>
      </c>
      <c r="B38" s="504" t="s">
        <v>1307</v>
      </c>
      <c r="C38" s="489" t="s">
        <v>106</v>
      </c>
      <c r="D38" s="489">
        <v>1</v>
      </c>
      <c r="E38" s="1015"/>
      <c r="F38" s="1008">
        <f t="shared" si="0"/>
        <v>0</v>
      </c>
    </row>
    <row r="39" spans="1:6" ht="142.5" customHeight="1">
      <c r="A39" s="551" t="s">
        <v>1392</v>
      </c>
      <c r="B39" s="500" t="s">
        <v>1305</v>
      </c>
      <c r="C39" s="489" t="s">
        <v>106</v>
      </c>
      <c r="D39" s="489">
        <v>1</v>
      </c>
      <c r="E39" s="1015"/>
      <c r="F39" s="1008">
        <f t="shared" si="0"/>
        <v>0</v>
      </c>
    </row>
    <row r="40" spans="1:6" ht="212.25" customHeight="1">
      <c r="A40" s="551" t="s">
        <v>1391</v>
      </c>
      <c r="B40" s="504" t="s">
        <v>1303</v>
      </c>
      <c r="C40" s="489" t="s">
        <v>106</v>
      </c>
      <c r="D40" s="489">
        <v>1</v>
      </c>
      <c r="E40" s="1010"/>
      <c r="F40" s="1002">
        <f t="shared" si="0"/>
        <v>0</v>
      </c>
    </row>
    <row r="41" spans="1:6" ht="164.25" customHeight="1">
      <c r="A41" s="551" t="s">
        <v>1390</v>
      </c>
      <c r="B41" s="506" t="s">
        <v>1301</v>
      </c>
      <c r="C41" s="489" t="s">
        <v>106</v>
      </c>
      <c r="D41" s="489">
        <v>24</v>
      </c>
      <c r="E41" s="1010"/>
      <c r="F41" s="1002">
        <f t="shared" si="0"/>
        <v>0</v>
      </c>
    </row>
    <row r="42" spans="1:6" ht="99" customHeight="1">
      <c r="A42" s="551" t="s">
        <v>1389</v>
      </c>
      <c r="B42" s="506" t="s">
        <v>1299</v>
      </c>
      <c r="C42" s="503" t="s">
        <v>106</v>
      </c>
      <c r="D42" s="489">
        <v>1</v>
      </c>
      <c r="E42" s="1010"/>
      <c r="F42" s="1002">
        <f t="shared" si="0"/>
        <v>0</v>
      </c>
    </row>
    <row r="43" spans="1:6" ht="73.5" customHeight="1">
      <c r="A43" s="551" t="s">
        <v>1388</v>
      </c>
      <c r="B43" s="507" t="s">
        <v>1297</v>
      </c>
      <c r="C43" s="503" t="s">
        <v>106</v>
      </c>
      <c r="D43" s="489">
        <v>48</v>
      </c>
      <c r="E43" s="1010"/>
      <c r="F43" s="1002">
        <f t="shared" si="0"/>
        <v>0</v>
      </c>
    </row>
    <row r="44" spans="1:6" ht="76.5" customHeight="1">
      <c r="A44" s="551" t="s">
        <v>1387</v>
      </c>
      <c r="B44" s="507" t="s">
        <v>1295</v>
      </c>
      <c r="C44" s="503" t="s">
        <v>106</v>
      </c>
      <c r="D44" s="489">
        <v>24</v>
      </c>
      <c r="E44" s="1010"/>
      <c r="F44" s="1002">
        <f t="shared" si="0"/>
        <v>0</v>
      </c>
    </row>
    <row r="45" spans="1:6" ht="69" customHeight="1">
      <c r="A45" s="551" t="s">
        <v>1386</v>
      </c>
      <c r="B45" s="507" t="s">
        <v>1293</v>
      </c>
      <c r="C45" s="503" t="s">
        <v>106</v>
      </c>
      <c r="D45" s="489">
        <v>24</v>
      </c>
      <c r="E45" s="1010"/>
      <c r="F45" s="1002">
        <f t="shared" si="0"/>
        <v>0</v>
      </c>
    </row>
    <row r="46" spans="1:6" ht="60.75" customHeight="1">
      <c r="A46" s="551" t="s">
        <v>1385</v>
      </c>
      <c r="B46" s="507" t="s">
        <v>1291</v>
      </c>
      <c r="C46" s="503" t="s">
        <v>106</v>
      </c>
      <c r="D46" s="489">
        <v>48</v>
      </c>
      <c r="E46" s="1010"/>
      <c r="F46" s="1008">
        <f t="shared" si="0"/>
        <v>0</v>
      </c>
    </row>
    <row r="47" spans="1:6" ht="363.75" customHeight="1">
      <c r="A47" s="551" t="s">
        <v>1384</v>
      </c>
      <c r="B47" s="506" t="s">
        <v>1289</v>
      </c>
      <c r="C47" s="509" t="s">
        <v>106</v>
      </c>
      <c r="D47" s="509">
        <v>1</v>
      </c>
      <c r="E47" s="1011"/>
      <c r="F47" s="1008">
        <f t="shared" si="0"/>
        <v>0</v>
      </c>
    </row>
    <row r="48" spans="1:6" ht="79.5" customHeight="1">
      <c r="A48" s="551" t="s">
        <v>1383</v>
      </c>
      <c r="B48" s="500" t="s">
        <v>1287</v>
      </c>
      <c r="C48" s="501" t="s">
        <v>106</v>
      </c>
      <c r="D48" s="501">
        <v>1</v>
      </c>
      <c r="E48" s="1026"/>
      <c r="F48" s="1008">
        <f t="shared" si="0"/>
        <v>0</v>
      </c>
    </row>
    <row r="49" spans="1:6" ht="75.75" customHeight="1">
      <c r="A49" s="551" t="s">
        <v>1382</v>
      </c>
      <c r="B49" s="500" t="s">
        <v>1285</v>
      </c>
      <c r="C49" s="501" t="s">
        <v>106</v>
      </c>
      <c r="D49" s="501">
        <v>1</v>
      </c>
      <c r="E49" s="1026"/>
      <c r="F49" s="1008">
        <f t="shared" si="0"/>
        <v>0</v>
      </c>
    </row>
    <row r="50" spans="1:6" ht="40.5" customHeight="1">
      <c r="A50" s="551" t="s">
        <v>1381</v>
      </c>
      <c r="B50" s="510" t="s">
        <v>1283</v>
      </c>
      <c r="C50" s="501" t="s">
        <v>106</v>
      </c>
      <c r="D50" s="501">
        <v>1</v>
      </c>
      <c r="E50" s="1026"/>
      <c r="F50" s="1008">
        <f t="shared" si="0"/>
        <v>0</v>
      </c>
    </row>
    <row r="51" spans="1:6" ht="116.25" customHeight="1">
      <c r="A51" s="551" t="s">
        <v>1380</v>
      </c>
      <c r="B51" s="537" t="s">
        <v>1379</v>
      </c>
      <c r="C51" s="489" t="s">
        <v>106</v>
      </c>
      <c r="D51" s="489">
        <v>1</v>
      </c>
      <c r="E51" s="1011"/>
      <c r="F51" s="1008">
        <f t="shared" si="0"/>
        <v>0</v>
      </c>
    </row>
    <row r="52" spans="1:6">
      <c r="A52" s="544"/>
      <c r="B52" s="526" t="s">
        <v>1280</v>
      </c>
      <c r="C52" s="511"/>
      <c r="D52" s="511"/>
      <c r="E52" s="1027"/>
      <c r="F52" s="487"/>
    </row>
    <row r="53" spans="1:6" ht="89.25">
      <c r="A53" s="551" t="s">
        <v>1378</v>
      </c>
      <c r="B53" s="507" t="s">
        <v>1278</v>
      </c>
      <c r="C53" s="489" t="s">
        <v>106</v>
      </c>
      <c r="D53" s="489">
        <v>1</v>
      </c>
      <c r="E53" s="1010"/>
      <c r="F53" s="1008">
        <f t="shared" si="0"/>
        <v>0</v>
      </c>
    </row>
    <row r="54" spans="1:6" ht="140.25">
      <c r="A54" s="551" t="s">
        <v>1377</v>
      </c>
      <c r="B54" s="507" t="s">
        <v>1376</v>
      </c>
      <c r="C54" s="489" t="s">
        <v>106</v>
      </c>
      <c r="D54" s="489">
        <v>1</v>
      </c>
      <c r="E54" s="1010"/>
      <c r="F54" s="1008">
        <f t="shared" si="0"/>
        <v>0</v>
      </c>
    </row>
    <row r="55" spans="1:6" ht="154.5" customHeight="1">
      <c r="A55" s="551" t="s">
        <v>1375</v>
      </c>
      <c r="B55" s="515" t="s">
        <v>1374</v>
      </c>
      <c r="C55" s="489" t="s">
        <v>106</v>
      </c>
      <c r="D55" s="499" t="s">
        <v>212</v>
      </c>
      <c r="E55" s="1010"/>
      <c r="F55" s="1008">
        <f t="shared" si="0"/>
        <v>0</v>
      </c>
    </row>
    <row r="56" spans="1:6">
      <c r="A56" s="544"/>
      <c r="B56" s="526" t="s">
        <v>1273</v>
      </c>
      <c r="C56" s="511"/>
      <c r="D56" s="511"/>
      <c r="E56" s="486"/>
      <c r="F56" s="1009"/>
    </row>
    <row r="57" spans="1:6" ht="242.25" customHeight="1">
      <c r="A57" s="551" t="s">
        <v>1373</v>
      </c>
      <c r="B57" s="515" t="s">
        <v>1271</v>
      </c>
      <c r="C57" s="489" t="s">
        <v>106</v>
      </c>
      <c r="D57" s="489">
        <v>1</v>
      </c>
      <c r="E57" s="1015"/>
      <c r="F57" s="1008">
        <f t="shared" si="0"/>
        <v>0</v>
      </c>
    </row>
    <row r="58" spans="1:6" ht="108" customHeight="1">
      <c r="A58" s="551" t="s">
        <v>1372</v>
      </c>
      <c r="B58" s="498" t="s">
        <v>1203</v>
      </c>
      <c r="C58" s="489" t="s">
        <v>106</v>
      </c>
      <c r="D58" s="489">
        <v>3</v>
      </c>
      <c r="E58" s="1010"/>
      <c r="F58" s="1008">
        <f t="shared" si="0"/>
        <v>0</v>
      </c>
    </row>
    <row r="59" spans="1:6" ht="104.25" customHeight="1">
      <c r="A59" s="551" t="s">
        <v>1371</v>
      </c>
      <c r="B59" s="498" t="s">
        <v>1201</v>
      </c>
      <c r="C59" s="489" t="s">
        <v>106</v>
      </c>
      <c r="D59" s="489">
        <v>6</v>
      </c>
      <c r="E59" s="1015"/>
      <c r="F59" s="1008">
        <f t="shared" si="0"/>
        <v>0</v>
      </c>
    </row>
    <row r="60" spans="1:6" ht="69.75" customHeight="1">
      <c r="A60" s="551" t="s">
        <v>1370</v>
      </c>
      <c r="B60" s="513" t="s">
        <v>1267</v>
      </c>
      <c r="C60" s="535" t="s">
        <v>106</v>
      </c>
      <c r="D60" s="516">
        <v>2</v>
      </c>
      <c r="E60" s="1013"/>
      <c r="F60" s="1008">
        <f t="shared" si="0"/>
        <v>0</v>
      </c>
    </row>
    <row r="61" spans="1:6" ht="67.5" customHeight="1">
      <c r="A61" s="551" t="s">
        <v>1369</v>
      </c>
      <c r="B61" s="513" t="s">
        <v>1265</v>
      </c>
      <c r="C61" s="535" t="s">
        <v>106</v>
      </c>
      <c r="D61" s="516">
        <v>2</v>
      </c>
      <c r="E61" s="1013"/>
      <c r="F61" s="1008">
        <f t="shared" si="0"/>
        <v>0</v>
      </c>
    </row>
    <row r="62" spans="1:6" ht="92.25" customHeight="1">
      <c r="A62" s="551" t="s">
        <v>1368</v>
      </c>
      <c r="B62" s="513" t="s">
        <v>1367</v>
      </c>
      <c r="C62" s="535" t="s">
        <v>106</v>
      </c>
      <c r="D62" s="516">
        <v>2</v>
      </c>
      <c r="E62" s="1013"/>
      <c r="F62" s="1008">
        <f t="shared" si="0"/>
        <v>0</v>
      </c>
    </row>
    <row r="63" spans="1:6" ht="71.25" customHeight="1">
      <c r="A63" s="551" t="s">
        <v>1366</v>
      </c>
      <c r="B63" s="513" t="s">
        <v>1365</v>
      </c>
      <c r="C63" s="535" t="s">
        <v>106</v>
      </c>
      <c r="D63" s="516">
        <v>2</v>
      </c>
      <c r="E63" s="1013"/>
      <c r="F63" s="1008">
        <f t="shared" si="0"/>
        <v>0</v>
      </c>
    </row>
    <row r="64" spans="1:6" ht="219.75" customHeight="1">
      <c r="A64" s="551" t="s">
        <v>1364</v>
      </c>
      <c r="B64" s="560" t="s">
        <v>1363</v>
      </c>
      <c r="C64" s="535" t="s">
        <v>106</v>
      </c>
      <c r="D64" s="516">
        <v>2</v>
      </c>
      <c r="E64" s="1013"/>
      <c r="F64" s="1008">
        <f t="shared" si="0"/>
        <v>0</v>
      </c>
    </row>
    <row r="65" spans="1:6" ht="204.75" customHeight="1">
      <c r="A65" s="551" t="s">
        <v>1362</v>
      </c>
      <c r="B65" s="560" t="s">
        <v>1361</v>
      </c>
      <c r="C65" s="535" t="s">
        <v>106</v>
      </c>
      <c r="D65" s="516">
        <v>2</v>
      </c>
      <c r="E65" s="1013"/>
      <c r="F65" s="1008">
        <f t="shared" si="0"/>
        <v>0</v>
      </c>
    </row>
    <row r="66" spans="1:6" ht="253.5" customHeight="1">
      <c r="A66" s="551" t="s">
        <v>1360</v>
      </c>
      <c r="B66" s="527" t="s">
        <v>1255</v>
      </c>
      <c r="C66" s="489" t="s">
        <v>106</v>
      </c>
      <c r="D66" s="489">
        <v>1</v>
      </c>
      <c r="E66" s="1010"/>
      <c r="F66" s="1008">
        <f t="shared" si="0"/>
        <v>0</v>
      </c>
    </row>
    <row r="67" spans="1:6" ht="105" customHeight="1">
      <c r="A67" s="551" t="s">
        <v>1359</v>
      </c>
      <c r="B67" s="498" t="s">
        <v>1203</v>
      </c>
      <c r="C67" s="489" t="s">
        <v>106</v>
      </c>
      <c r="D67" s="489">
        <v>4</v>
      </c>
      <c r="E67" s="1010"/>
      <c r="F67" s="1008">
        <f t="shared" si="0"/>
        <v>0</v>
      </c>
    </row>
    <row r="68" spans="1:6">
      <c r="A68" s="544"/>
      <c r="B68" s="526" t="s">
        <v>1253</v>
      </c>
      <c r="C68" s="511"/>
      <c r="D68" s="511"/>
      <c r="E68" s="1027"/>
      <c r="F68" s="487"/>
    </row>
    <row r="69" spans="1:6" ht="319.5" customHeight="1">
      <c r="A69" s="551" t="s">
        <v>1358</v>
      </c>
      <c r="B69" s="515" t="s">
        <v>1251</v>
      </c>
      <c r="C69" s="505" t="s">
        <v>106</v>
      </c>
      <c r="D69" s="502">
        <v>1</v>
      </c>
      <c r="E69" s="1011"/>
      <c r="F69" s="1008">
        <f t="shared" si="0"/>
        <v>0</v>
      </c>
    </row>
    <row r="70" spans="1:6" ht="316.5" customHeight="1">
      <c r="A70" s="551" t="s">
        <v>1357</v>
      </c>
      <c r="B70" s="527" t="s">
        <v>1249</v>
      </c>
      <c r="C70" s="503" t="s">
        <v>106</v>
      </c>
      <c r="D70" s="489">
        <v>1</v>
      </c>
      <c r="E70" s="1010"/>
      <c r="F70" s="1008">
        <f t="shared" si="0"/>
        <v>0</v>
      </c>
    </row>
    <row r="71" spans="1:6" ht="330" customHeight="1">
      <c r="A71" s="551" t="s">
        <v>1356</v>
      </c>
      <c r="B71" s="527" t="s">
        <v>1247</v>
      </c>
      <c r="C71" s="501" t="s">
        <v>106</v>
      </c>
      <c r="D71" s="501">
        <v>1</v>
      </c>
      <c r="E71" s="1026"/>
      <c r="F71" s="1008">
        <f t="shared" si="0"/>
        <v>0</v>
      </c>
    </row>
    <row r="72" spans="1:6" ht="72" customHeight="1">
      <c r="A72" s="551" t="s">
        <v>1355</v>
      </c>
      <c r="B72" s="512" t="s">
        <v>1245</v>
      </c>
      <c r="C72" s="489" t="s">
        <v>106</v>
      </c>
      <c r="D72" s="489">
        <v>1</v>
      </c>
      <c r="E72" s="1011"/>
      <c r="F72" s="1008">
        <f t="shared" ref="F72:F135" si="1">E72*D72</f>
        <v>0</v>
      </c>
    </row>
    <row r="73" spans="1:6" ht="155.25" customHeight="1">
      <c r="A73" s="551" t="s">
        <v>1354</v>
      </c>
      <c r="B73" s="527" t="s">
        <v>1353</v>
      </c>
      <c r="C73" s="489" t="s">
        <v>106</v>
      </c>
      <c r="D73" s="489">
        <v>1</v>
      </c>
      <c r="E73" s="1010"/>
      <c r="F73" s="1008">
        <f t="shared" si="1"/>
        <v>0</v>
      </c>
    </row>
    <row r="74" spans="1:6">
      <c r="A74" s="544"/>
      <c r="B74" s="526" t="s">
        <v>1242</v>
      </c>
      <c r="C74" s="511"/>
      <c r="D74" s="511"/>
      <c r="E74" s="1027"/>
      <c r="F74" s="487"/>
    </row>
    <row r="75" spans="1:6" ht="343.5" customHeight="1">
      <c r="A75" s="551" t="s">
        <v>1352</v>
      </c>
      <c r="B75" s="506" t="s">
        <v>1240</v>
      </c>
      <c r="C75" s="503" t="s">
        <v>106</v>
      </c>
      <c r="D75" s="489">
        <v>1</v>
      </c>
      <c r="E75" s="1010"/>
      <c r="F75" s="1008">
        <f t="shared" si="1"/>
        <v>0</v>
      </c>
    </row>
    <row r="76" spans="1:6" ht="30" customHeight="1">
      <c r="A76" s="551" t="s">
        <v>1351</v>
      </c>
      <c r="B76" s="513" t="s">
        <v>1238</v>
      </c>
      <c r="C76" s="489" t="s">
        <v>720</v>
      </c>
      <c r="D76" s="489">
        <v>1</v>
      </c>
      <c r="E76" s="1010"/>
      <c r="F76" s="1008">
        <f t="shared" si="1"/>
        <v>0</v>
      </c>
    </row>
    <row r="77" spans="1:6" ht="344.25">
      <c r="A77" s="551" t="s">
        <v>1350</v>
      </c>
      <c r="B77" s="515" t="s">
        <v>1236</v>
      </c>
      <c r="C77" s="489" t="s">
        <v>106</v>
      </c>
      <c r="D77" s="489">
        <v>1</v>
      </c>
      <c r="E77" s="1011"/>
      <c r="F77" s="1008">
        <f t="shared" si="1"/>
        <v>0</v>
      </c>
    </row>
    <row r="78" spans="1:6" ht="93.75" customHeight="1">
      <c r="A78" s="551" t="s">
        <v>1349</v>
      </c>
      <c r="B78" s="504" t="s">
        <v>1234</v>
      </c>
      <c r="C78" s="489" t="s">
        <v>1231</v>
      </c>
      <c r="D78" s="489">
        <v>1</v>
      </c>
      <c r="E78" s="1010"/>
      <c r="F78" s="1008">
        <f t="shared" si="1"/>
        <v>0</v>
      </c>
    </row>
    <row r="79" spans="1:6" ht="79.5" customHeight="1">
      <c r="A79" s="551" t="s">
        <v>1348</v>
      </c>
      <c r="B79" s="515" t="s">
        <v>1232</v>
      </c>
      <c r="C79" s="489" t="s">
        <v>1231</v>
      </c>
      <c r="D79" s="489">
        <v>1</v>
      </c>
      <c r="E79" s="1010"/>
      <c r="F79" s="1008">
        <f t="shared" si="1"/>
        <v>0</v>
      </c>
    </row>
    <row r="80" spans="1:6">
      <c r="A80" s="544"/>
      <c r="B80" s="526" t="s">
        <v>1230</v>
      </c>
      <c r="C80" s="511"/>
      <c r="D80" s="511"/>
      <c r="E80" s="1027"/>
      <c r="F80" s="487"/>
    </row>
    <row r="81" spans="1:6" ht="348" customHeight="1">
      <c r="A81" s="551" t="s">
        <v>1347</v>
      </c>
      <c r="B81" s="504" t="s">
        <v>1228</v>
      </c>
      <c r="C81" s="505" t="s">
        <v>106</v>
      </c>
      <c r="D81" s="502">
        <v>1</v>
      </c>
      <c r="E81" s="1011"/>
      <c r="F81" s="1008">
        <f t="shared" si="1"/>
        <v>0</v>
      </c>
    </row>
    <row r="82" spans="1:6" ht="102.75">
      <c r="A82" s="551" t="s">
        <v>1346</v>
      </c>
      <c r="B82" s="561" t="s">
        <v>1226</v>
      </c>
      <c r="C82" s="505" t="s">
        <v>106</v>
      </c>
      <c r="D82" s="489">
        <v>1</v>
      </c>
      <c r="E82" s="1010"/>
      <c r="F82" s="1008">
        <f t="shared" si="1"/>
        <v>0</v>
      </c>
    </row>
    <row r="83" spans="1:6" ht="128.25">
      <c r="A83" s="551" t="s">
        <v>1345</v>
      </c>
      <c r="B83" s="561" t="s">
        <v>1224</v>
      </c>
      <c r="C83" s="505" t="s">
        <v>106</v>
      </c>
      <c r="D83" s="489">
        <v>1</v>
      </c>
      <c r="E83" s="1010"/>
      <c r="F83" s="1008">
        <f t="shared" si="1"/>
        <v>0</v>
      </c>
    </row>
    <row r="84" spans="1:6" ht="76.5">
      <c r="A84" s="551" t="s">
        <v>1344</v>
      </c>
      <c r="B84" s="513" t="s">
        <v>1222</v>
      </c>
      <c r="C84" s="505" t="s">
        <v>106</v>
      </c>
      <c r="D84" s="489">
        <v>2</v>
      </c>
      <c r="E84" s="1010"/>
      <c r="F84" s="1008">
        <f t="shared" si="1"/>
        <v>0</v>
      </c>
    </row>
    <row r="85" spans="1:6" ht="77.25">
      <c r="A85" s="551" t="s">
        <v>1343</v>
      </c>
      <c r="B85" s="561" t="s">
        <v>1220</v>
      </c>
      <c r="C85" s="505" t="s">
        <v>106</v>
      </c>
      <c r="D85" s="489">
        <v>2</v>
      </c>
      <c r="E85" s="1010"/>
      <c r="F85" s="1008">
        <f t="shared" si="1"/>
        <v>0</v>
      </c>
    </row>
    <row r="86" spans="1:6" ht="327" customHeight="1">
      <c r="A86" s="551" t="s">
        <v>1342</v>
      </c>
      <c r="B86" s="527" t="s">
        <v>1218</v>
      </c>
      <c r="C86" s="489" t="s">
        <v>106</v>
      </c>
      <c r="D86" s="489">
        <v>1</v>
      </c>
      <c r="E86" s="1010"/>
      <c r="F86" s="1008">
        <f t="shared" si="1"/>
        <v>0</v>
      </c>
    </row>
    <row r="87" spans="1:6" ht="166.5">
      <c r="A87" s="551" t="s">
        <v>1341</v>
      </c>
      <c r="B87" s="563" t="s">
        <v>1216</v>
      </c>
      <c r="C87" s="489" t="s">
        <v>106</v>
      </c>
      <c r="D87" s="489">
        <v>1</v>
      </c>
      <c r="E87" s="1010"/>
      <c r="F87" s="1008">
        <f t="shared" si="1"/>
        <v>0</v>
      </c>
    </row>
    <row r="88" spans="1:6" ht="176.25" customHeight="1">
      <c r="A88" s="551" t="s">
        <v>1340</v>
      </c>
      <c r="B88" s="513" t="s">
        <v>1214</v>
      </c>
      <c r="C88" s="535" t="s">
        <v>106</v>
      </c>
      <c r="D88" s="516">
        <v>1</v>
      </c>
      <c r="E88" s="1013"/>
      <c r="F88" s="1008">
        <f t="shared" si="1"/>
        <v>0</v>
      </c>
    </row>
    <row r="89" spans="1:6" ht="204.75">
      <c r="A89" s="551" t="s">
        <v>1339</v>
      </c>
      <c r="B89" s="561" t="s">
        <v>1212</v>
      </c>
      <c r="C89" s="535" t="s">
        <v>106</v>
      </c>
      <c r="D89" s="516">
        <v>4</v>
      </c>
      <c r="E89" s="1013"/>
      <c r="F89" s="1008">
        <f t="shared" si="1"/>
        <v>0</v>
      </c>
    </row>
    <row r="90" spans="1:6" ht="102.75">
      <c r="A90" s="551" t="s">
        <v>1338</v>
      </c>
      <c r="B90" s="561" t="s">
        <v>1210</v>
      </c>
      <c r="C90" s="503" t="s">
        <v>106</v>
      </c>
      <c r="D90" s="489">
        <v>1</v>
      </c>
      <c r="E90" s="1010"/>
      <c r="F90" s="1008">
        <f t="shared" si="1"/>
        <v>0</v>
      </c>
    </row>
    <row r="91" spans="1:6" ht="114.75">
      <c r="A91" s="551" t="s">
        <v>1337</v>
      </c>
      <c r="B91" s="515" t="s">
        <v>1208</v>
      </c>
      <c r="C91" s="489" t="s">
        <v>106</v>
      </c>
      <c r="D91" s="489">
        <v>1</v>
      </c>
      <c r="E91" s="1010"/>
      <c r="F91" s="1008">
        <f t="shared" si="1"/>
        <v>0</v>
      </c>
    </row>
    <row r="92" spans="1:6">
      <c r="A92" s="544"/>
      <c r="B92" s="526" t="s">
        <v>1207</v>
      </c>
      <c r="C92" s="511"/>
      <c r="D92" s="511"/>
      <c r="E92" s="1027"/>
      <c r="F92" s="487"/>
    </row>
    <row r="93" spans="1:6" ht="319.5" customHeight="1">
      <c r="A93" s="551" t="s">
        <v>1336</v>
      </c>
      <c r="B93" s="515" t="s">
        <v>1205</v>
      </c>
      <c r="C93" s="489" t="s">
        <v>106</v>
      </c>
      <c r="D93" s="489">
        <v>1</v>
      </c>
      <c r="E93" s="1015"/>
      <c r="F93" s="1008">
        <f t="shared" si="1"/>
        <v>0</v>
      </c>
    </row>
    <row r="94" spans="1:6" ht="102.75">
      <c r="A94" s="551" t="s">
        <v>1335</v>
      </c>
      <c r="B94" s="564" t="s">
        <v>1203</v>
      </c>
      <c r="C94" s="489" t="s">
        <v>106</v>
      </c>
      <c r="D94" s="489">
        <v>4</v>
      </c>
      <c r="E94" s="1010"/>
      <c r="F94" s="1008">
        <f t="shared" si="1"/>
        <v>0</v>
      </c>
    </row>
    <row r="95" spans="1:6" ht="102">
      <c r="A95" s="551" t="s">
        <v>1334</v>
      </c>
      <c r="B95" s="498" t="s">
        <v>1201</v>
      </c>
      <c r="C95" s="489" t="s">
        <v>106</v>
      </c>
      <c r="D95" s="489">
        <v>12</v>
      </c>
      <c r="E95" s="1015"/>
      <c r="F95" s="1008">
        <f t="shared" si="1"/>
        <v>0</v>
      </c>
    </row>
    <row r="96" spans="1:6" ht="115.5">
      <c r="A96" s="551" t="s">
        <v>1333</v>
      </c>
      <c r="B96" s="563" t="s">
        <v>1198</v>
      </c>
      <c r="C96" s="489" t="s">
        <v>106</v>
      </c>
      <c r="D96" s="489">
        <v>1</v>
      </c>
      <c r="E96" s="1010"/>
      <c r="F96" s="1008">
        <f t="shared" si="1"/>
        <v>0</v>
      </c>
    </row>
    <row r="97" spans="1:6" ht="255">
      <c r="A97" s="551" t="s">
        <v>1332</v>
      </c>
      <c r="B97" s="560" t="s">
        <v>1331</v>
      </c>
      <c r="C97" s="489" t="s">
        <v>106</v>
      </c>
      <c r="D97" s="489">
        <v>1</v>
      </c>
      <c r="E97" s="1010"/>
      <c r="F97" s="1008">
        <f t="shared" si="1"/>
        <v>0</v>
      </c>
    </row>
    <row r="98" spans="1:6" ht="178.5" customHeight="1">
      <c r="A98" s="551" t="s">
        <v>1330</v>
      </c>
      <c r="B98" s="513" t="s">
        <v>1194</v>
      </c>
      <c r="C98" s="514" t="s">
        <v>106</v>
      </c>
      <c r="D98" s="516">
        <v>1</v>
      </c>
      <c r="E98" s="1013"/>
      <c r="F98" s="1008">
        <f t="shared" si="1"/>
        <v>0</v>
      </c>
    </row>
    <row r="99" spans="1:6" ht="127.5">
      <c r="A99" s="551" t="s">
        <v>1329</v>
      </c>
      <c r="B99" s="513" t="s">
        <v>1192</v>
      </c>
      <c r="C99" s="514" t="s">
        <v>106</v>
      </c>
      <c r="D99" s="516">
        <v>1</v>
      </c>
      <c r="E99" s="1013"/>
      <c r="F99" s="1008">
        <f t="shared" si="1"/>
        <v>0</v>
      </c>
    </row>
    <row r="100" spans="1:6" ht="141">
      <c r="A100" s="551" t="s">
        <v>1328</v>
      </c>
      <c r="B100" s="562" t="s">
        <v>1190</v>
      </c>
      <c r="C100" s="503" t="s">
        <v>106</v>
      </c>
      <c r="D100" s="489">
        <v>1</v>
      </c>
      <c r="E100" s="1015"/>
      <c r="F100" s="1008">
        <f t="shared" si="1"/>
        <v>0</v>
      </c>
    </row>
    <row r="101" spans="1:6">
      <c r="A101" s="528" t="s">
        <v>1327</v>
      </c>
      <c r="B101" s="546"/>
      <c r="C101" s="529"/>
      <c r="D101" s="529"/>
      <c r="E101" s="1023"/>
      <c r="F101" s="1002">
        <f>SUM(F35:F100)</f>
        <v>0</v>
      </c>
    </row>
    <row r="102" spans="1:6">
      <c r="A102" s="524" t="s">
        <v>1326</v>
      </c>
      <c r="B102" s="511"/>
      <c r="C102" s="525"/>
      <c r="D102" s="525"/>
      <c r="E102" s="1004"/>
      <c r="F102" s="487"/>
    </row>
    <row r="103" spans="1:6" ht="243.75" customHeight="1">
      <c r="A103" s="551" t="s">
        <v>1325</v>
      </c>
      <c r="B103" s="527" t="s">
        <v>1324</v>
      </c>
      <c r="C103" s="508" t="s">
        <v>106</v>
      </c>
      <c r="D103" s="508">
        <v>6</v>
      </c>
      <c r="E103" s="1011"/>
      <c r="F103" s="1008">
        <f t="shared" si="1"/>
        <v>0</v>
      </c>
    </row>
    <row r="104" spans="1:6" ht="127.5">
      <c r="A104" s="551" t="s">
        <v>1323</v>
      </c>
      <c r="B104" s="506" t="s">
        <v>1443</v>
      </c>
      <c r="C104" s="505" t="s">
        <v>106</v>
      </c>
      <c r="D104" s="502">
        <v>2</v>
      </c>
      <c r="E104" s="1011"/>
      <c r="F104" s="1008">
        <f t="shared" si="1"/>
        <v>0</v>
      </c>
    </row>
    <row r="105" spans="1:6" ht="38.25">
      <c r="A105" s="551" t="s">
        <v>1322</v>
      </c>
      <c r="B105" s="527" t="s">
        <v>1321</v>
      </c>
      <c r="C105" s="501" t="s">
        <v>106</v>
      </c>
      <c r="D105" s="501">
        <v>2</v>
      </c>
      <c r="E105" s="1026"/>
      <c r="F105" s="1008">
        <f t="shared" si="1"/>
        <v>0</v>
      </c>
    </row>
    <row r="106" spans="1:6" ht="29.25" customHeight="1">
      <c r="A106" s="551" t="s">
        <v>1320</v>
      </c>
      <c r="B106" s="507" t="s">
        <v>1319</v>
      </c>
      <c r="C106" s="501" t="s">
        <v>106</v>
      </c>
      <c r="D106" s="501">
        <v>1</v>
      </c>
      <c r="E106" s="1026"/>
      <c r="F106" s="1008">
        <f t="shared" si="1"/>
        <v>0</v>
      </c>
    </row>
    <row r="107" spans="1:6" ht="107.25" customHeight="1">
      <c r="A107" s="551" t="s">
        <v>1318</v>
      </c>
      <c r="B107" s="527" t="s">
        <v>1317</v>
      </c>
      <c r="C107" s="536" t="s">
        <v>106</v>
      </c>
      <c r="D107" s="536">
        <v>1</v>
      </c>
      <c r="E107" s="1007"/>
      <c r="F107" s="1008">
        <f t="shared" si="1"/>
        <v>0</v>
      </c>
    </row>
    <row r="108" spans="1:6">
      <c r="A108" s="528" t="s">
        <v>1316</v>
      </c>
      <c r="B108" s="546"/>
      <c r="C108" s="529"/>
      <c r="D108" s="529"/>
      <c r="E108" s="1023"/>
      <c r="F108" s="1002">
        <f>SUM(F103:F107)</f>
        <v>0</v>
      </c>
    </row>
    <row r="109" spans="1:6">
      <c r="A109" s="524" t="s">
        <v>1315</v>
      </c>
      <c r="B109" s="511"/>
      <c r="C109" s="525"/>
      <c r="D109" s="525"/>
      <c r="E109" s="1004"/>
      <c r="F109" s="487"/>
    </row>
    <row r="110" spans="1:6" ht="277.5" customHeight="1">
      <c r="A110" s="551" t="s">
        <v>1314</v>
      </c>
      <c r="B110" s="527" t="s">
        <v>1313</v>
      </c>
      <c r="C110" s="505" t="s">
        <v>106</v>
      </c>
      <c r="D110" s="502">
        <v>3</v>
      </c>
      <c r="E110" s="1011"/>
      <c r="F110" s="1008">
        <f t="shared" si="1"/>
        <v>0</v>
      </c>
    </row>
    <row r="111" spans="1:6" ht="240.75" customHeight="1">
      <c r="A111" s="551" t="s">
        <v>1312</v>
      </c>
      <c r="B111" s="527" t="s">
        <v>1311</v>
      </c>
      <c r="C111" s="505" t="s">
        <v>106</v>
      </c>
      <c r="D111" s="502">
        <v>1</v>
      </c>
      <c r="E111" s="1011"/>
      <c r="F111" s="1008">
        <f t="shared" si="1"/>
        <v>0</v>
      </c>
    </row>
    <row r="112" spans="1:6" ht="159" customHeight="1">
      <c r="A112" s="551" t="s">
        <v>1310</v>
      </c>
      <c r="B112" s="527" t="s">
        <v>1309</v>
      </c>
      <c r="C112" s="489" t="s">
        <v>106</v>
      </c>
      <c r="D112" s="489">
        <v>24</v>
      </c>
      <c r="E112" s="1015"/>
      <c r="F112" s="1008">
        <f t="shared" si="1"/>
        <v>0</v>
      </c>
    </row>
    <row r="113" spans="1:6" ht="202.5" customHeight="1">
      <c r="A113" s="551" t="s">
        <v>1308</v>
      </c>
      <c r="B113" s="515" t="s">
        <v>1307</v>
      </c>
      <c r="C113" s="489" t="s">
        <v>106</v>
      </c>
      <c r="D113" s="489">
        <v>1</v>
      </c>
      <c r="E113" s="1015"/>
      <c r="F113" s="1008">
        <f t="shared" si="1"/>
        <v>0</v>
      </c>
    </row>
    <row r="114" spans="1:6" ht="135" customHeight="1">
      <c r="A114" s="551" t="s">
        <v>1306</v>
      </c>
      <c r="B114" s="500" t="s">
        <v>1305</v>
      </c>
      <c r="C114" s="489" t="s">
        <v>106</v>
      </c>
      <c r="D114" s="489">
        <v>1</v>
      </c>
      <c r="E114" s="1015"/>
      <c r="F114" s="1008">
        <f t="shared" si="1"/>
        <v>0</v>
      </c>
    </row>
    <row r="115" spans="1:6" ht="201.75" customHeight="1">
      <c r="A115" s="551" t="s">
        <v>1304</v>
      </c>
      <c r="B115" s="515" t="s">
        <v>1303</v>
      </c>
      <c r="C115" s="489" t="s">
        <v>106</v>
      </c>
      <c r="D115" s="489">
        <v>1</v>
      </c>
      <c r="E115" s="1010"/>
      <c r="F115" s="1008">
        <f t="shared" si="1"/>
        <v>0</v>
      </c>
    </row>
    <row r="116" spans="1:6" ht="153">
      <c r="A116" s="551" t="s">
        <v>1302</v>
      </c>
      <c r="B116" s="506" t="s">
        <v>1301</v>
      </c>
      <c r="C116" s="489" t="s">
        <v>106</v>
      </c>
      <c r="D116" s="489">
        <v>24</v>
      </c>
      <c r="E116" s="1010"/>
      <c r="F116" s="1008">
        <f t="shared" si="1"/>
        <v>0</v>
      </c>
    </row>
    <row r="117" spans="1:6" ht="95.25" customHeight="1">
      <c r="A117" s="551" t="s">
        <v>1300</v>
      </c>
      <c r="B117" s="498" t="s">
        <v>1299</v>
      </c>
      <c r="C117" s="503" t="s">
        <v>106</v>
      </c>
      <c r="D117" s="489">
        <v>1</v>
      </c>
      <c r="E117" s="1010"/>
      <c r="F117" s="1008">
        <f t="shared" si="1"/>
        <v>0</v>
      </c>
    </row>
    <row r="118" spans="1:6" ht="68.25" customHeight="1">
      <c r="A118" s="551" t="s">
        <v>1298</v>
      </c>
      <c r="B118" s="507" t="s">
        <v>1297</v>
      </c>
      <c r="C118" s="503" t="s">
        <v>106</v>
      </c>
      <c r="D118" s="489">
        <v>48</v>
      </c>
      <c r="E118" s="1010"/>
      <c r="F118" s="1008">
        <f t="shared" si="1"/>
        <v>0</v>
      </c>
    </row>
    <row r="119" spans="1:6" ht="57" customHeight="1">
      <c r="A119" s="551" t="s">
        <v>1296</v>
      </c>
      <c r="B119" s="527" t="s">
        <v>1295</v>
      </c>
      <c r="C119" s="503" t="s">
        <v>106</v>
      </c>
      <c r="D119" s="489">
        <v>24</v>
      </c>
      <c r="E119" s="1010"/>
      <c r="F119" s="1008">
        <f t="shared" si="1"/>
        <v>0</v>
      </c>
    </row>
    <row r="120" spans="1:6" ht="57" customHeight="1">
      <c r="A120" s="551" t="s">
        <v>1294</v>
      </c>
      <c r="B120" s="507" t="s">
        <v>1293</v>
      </c>
      <c r="C120" s="503" t="s">
        <v>106</v>
      </c>
      <c r="D120" s="489">
        <v>24</v>
      </c>
      <c r="E120" s="1010"/>
      <c r="F120" s="1008">
        <f t="shared" si="1"/>
        <v>0</v>
      </c>
    </row>
    <row r="121" spans="1:6" ht="59.25" customHeight="1">
      <c r="A121" s="551" t="s">
        <v>1292</v>
      </c>
      <c r="B121" s="527" t="s">
        <v>1291</v>
      </c>
      <c r="C121" s="503" t="s">
        <v>106</v>
      </c>
      <c r="D121" s="489">
        <v>48</v>
      </c>
      <c r="E121" s="1010"/>
      <c r="F121" s="1008">
        <f t="shared" si="1"/>
        <v>0</v>
      </c>
    </row>
    <row r="122" spans="1:6" ht="360.75" customHeight="1">
      <c r="A122" s="551" t="s">
        <v>1290</v>
      </c>
      <c r="B122" s="506" t="s">
        <v>1289</v>
      </c>
      <c r="C122" s="509" t="s">
        <v>106</v>
      </c>
      <c r="D122" s="509">
        <v>1</v>
      </c>
      <c r="E122" s="1011"/>
      <c r="F122" s="1008">
        <f t="shared" si="1"/>
        <v>0</v>
      </c>
    </row>
    <row r="123" spans="1:6" ht="69.75" customHeight="1">
      <c r="A123" s="551" t="s">
        <v>1288</v>
      </c>
      <c r="B123" s="496" t="s">
        <v>1287</v>
      </c>
      <c r="C123" s="501" t="s">
        <v>106</v>
      </c>
      <c r="D123" s="501">
        <v>1</v>
      </c>
      <c r="E123" s="1026"/>
      <c r="F123" s="1008">
        <f t="shared" si="1"/>
        <v>0</v>
      </c>
    </row>
    <row r="124" spans="1:6" ht="71.25" customHeight="1">
      <c r="A124" s="551" t="s">
        <v>1286</v>
      </c>
      <c r="B124" s="500" t="s">
        <v>1285</v>
      </c>
      <c r="C124" s="501" t="s">
        <v>106</v>
      </c>
      <c r="D124" s="501">
        <v>1</v>
      </c>
      <c r="E124" s="1026"/>
      <c r="F124" s="1008">
        <f t="shared" si="1"/>
        <v>0</v>
      </c>
    </row>
    <row r="125" spans="1:6" ht="32.25" customHeight="1">
      <c r="A125" s="551" t="s">
        <v>1284</v>
      </c>
      <c r="B125" s="490" t="s">
        <v>1283</v>
      </c>
      <c r="C125" s="501" t="s">
        <v>106</v>
      </c>
      <c r="D125" s="501">
        <v>1</v>
      </c>
      <c r="E125" s="1026"/>
      <c r="F125" s="1008">
        <f t="shared" si="1"/>
        <v>0</v>
      </c>
    </row>
    <row r="126" spans="1:6" ht="122.25" customHeight="1">
      <c r="A126" s="551" t="s">
        <v>1282</v>
      </c>
      <c r="B126" s="537" t="s">
        <v>1281</v>
      </c>
      <c r="C126" s="489" t="s">
        <v>106</v>
      </c>
      <c r="D126" s="489">
        <v>1</v>
      </c>
      <c r="E126" s="1011"/>
      <c r="F126" s="1008">
        <f t="shared" si="1"/>
        <v>0</v>
      </c>
    </row>
    <row r="127" spans="1:6">
      <c r="A127" s="544"/>
      <c r="B127" s="526" t="s">
        <v>1280</v>
      </c>
      <c r="C127" s="511"/>
      <c r="D127" s="511"/>
      <c r="E127" s="1027"/>
      <c r="F127" s="487"/>
    </row>
    <row r="128" spans="1:6" ht="96.75" customHeight="1">
      <c r="A128" s="551" t="s">
        <v>1279</v>
      </c>
      <c r="B128" s="527" t="s">
        <v>1278</v>
      </c>
      <c r="C128" s="489" t="s">
        <v>106</v>
      </c>
      <c r="D128" s="489">
        <v>1</v>
      </c>
      <c r="E128" s="1010"/>
      <c r="F128" s="1008">
        <f>E128*D128</f>
        <v>0</v>
      </c>
    </row>
    <row r="129" spans="1:6" ht="255">
      <c r="A129" s="551" t="s">
        <v>1277</v>
      </c>
      <c r="B129" s="534" t="s">
        <v>1276</v>
      </c>
      <c r="C129" s="489" t="s">
        <v>106</v>
      </c>
      <c r="D129" s="489">
        <v>1</v>
      </c>
      <c r="E129" s="1010"/>
      <c r="F129" s="1008">
        <f t="shared" si="1"/>
        <v>0</v>
      </c>
    </row>
    <row r="130" spans="1:6" ht="178.5">
      <c r="A130" s="551" t="s">
        <v>1275</v>
      </c>
      <c r="B130" s="560" t="s">
        <v>1274</v>
      </c>
      <c r="C130" s="489" t="s">
        <v>106</v>
      </c>
      <c r="D130" s="489">
        <v>1</v>
      </c>
      <c r="E130" s="1010"/>
      <c r="F130" s="1008">
        <f t="shared" si="1"/>
        <v>0</v>
      </c>
    </row>
    <row r="131" spans="1:6">
      <c r="A131" s="544"/>
      <c r="B131" s="526" t="s">
        <v>1273</v>
      </c>
      <c r="C131" s="511"/>
      <c r="D131" s="511"/>
      <c r="E131" s="1027"/>
      <c r="F131" s="487"/>
    </row>
    <row r="132" spans="1:6" ht="244.5" customHeight="1">
      <c r="A132" s="551" t="s">
        <v>1272</v>
      </c>
      <c r="B132" s="515" t="s">
        <v>1271</v>
      </c>
      <c r="C132" s="489" t="s">
        <v>106</v>
      </c>
      <c r="D132" s="489">
        <v>1</v>
      </c>
      <c r="E132" s="1015"/>
      <c r="F132" s="1008">
        <f t="shared" si="1"/>
        <v>0</v>
      </c>
    </row>
    <row r="133" spans="1:6" ht="102">
      <c r="A133" s="551" t="s">
        <v>1270</v>
      </c>
      <c r="B133" s="506" t="s">
        <v>1203</v>
      </c>
      <c r="C133" s="489" t="s">
        <v>106</v>
      </c>
      <c r="D133" s="489">
        <v>3</v>
      </c>
      <c r="E133" s="1010"/>
      <c r="F133" s="1008">
        <f t="shared" si="1"/>
        <v>0</v>
      </c>
    </row>
    <row r="134" spans="1:6" ht="102">
      <c r="A134" s="551" t="s">
        <v>1269</v>
      </c>
      <c r="B134" s="498" t="s">
        <v>1201</v>
      </c>
      <c r="C134" s="489" t="s">
        <v>106</v>
      </c>
      <c r="D134" s="489">
        <v>6</v>
      </c>
      <c r="E134" s="1015"/>
      <c r="F134" s="1008">
        <f t="shared" si="1"/>
        <v>0</v>
      </c>
    </row>
    <row r="135" spans="1:6" ht="63.75">
      <c r="A135" s="551" t="s">
        <v>1268</v>
      </c>
      <c r="B135" s="513" t="s">
        <v>1267</v>
      </c>
      <c r="C135" s="514" t="s">
        <v>106</v>
      </c>
      <c r="D135" s="516">
        <v>2</v>
      </c>
      <c r="E135" s="1013"/>
      <c r="F135" s="1008">
        <f t="shared" si="1"/>
        <v>0</v>
      </c>
    </row>
    <row r="136" spans="1:6" ht="67.5" customHeight="1">
      <c r="A136" s="551" t="s">
        <v>1266</v>
      </c>
      <c r="B136" s="513" t="s">
        <v>1265</v>
      </c>
      <c r="C136" s="514" t="s">
        <v>106</v>
      </c>
      <c r="D136" s="516">
        <v>2</v>
      </c>
      <c r="E136" s="1013"/>
      <c r="F136" s="1008">
        <f t="shared" ref="F136:F184" si="2">E136*D136</f>
        <v>0</v>
      </c>
    </row>
    <row r="137" spans="1:6" ht="354.75" customHeight="1">
      <c r="A137" s="551" t="s">
        <v>1264</v>
      </c>
      <c r="B137" s="560" t="s">
        <v>1263</v>
      </c>
      <c r="C137" s="535" t="s">
        <v>106</v>
      </c>
      <c r="D137" s="516">
        <v>1</v>
      </c>
      <c r="E137" s="1013"/>
      <c r="F137" s="1008">
        <f t="shared" si="2"/>
        <v>0</v>
      </c>
    </row>
    <row r="138" spans="1:6" ht="229.5" customHeight="1">
      <c r="A138" s="551" t="s">
        <v>1262</v>
      </c>
      <c r="B138" s="560" t="s">
        <v>1261</v>
      </c>
      <c r="C138" s="535" t="s">
        <v>106</v>
      </c>
      <c r="D138" s="516">
        <v>1</v>
      </c>
      <c r="E138" s="1013"/>
      <c r="F138" s="1008">
        <f t="shared" si="2"/>
        <v>0</v>
      </c>
    </row>
    <row r="139" spans="1:6" ht="243.75" customHeight="1">
      <c r="A139" s="551" t="s">
        <v>1260</v>
      </c>
      <c r="B139" s="560" t="s">
        <v>1259</v>
      </c>
      <c r="C139" s="535" t="s">
        <v>106</v>
      </c>
      <c r="D139" s="516">
        <v>1</v>
      </c>
      <c r="E139" s="1013"/>
      <c r="F139" s="1008">
        <f t="shared" si="2"/>
        <v>0</v>
      </c>
    </row>
    <row r="140" spans="1:6" ht="168.75" customHeight="1">
      <c r="A140" s="551" t="s">
        <v>1258</v>
      </c>
      <c r="B140" s="560" t="s">
        <v>1257</v>
      </c>
      <c r="C140" s="535" t="s">
        <v>106</v>
      </c>
      <c r="D140" s="516">
        <v>1</v>
      </c>
      <c r="E140" s="1013"/>
      <c r="F140" s="1008">
        <f t="shared" si="2"/>
        <v>0</v>
      </c>
    </row>
    <row r="141" spans="1:6" ht="252.75" customHeight="1">
      <c r="A141" s="551" t="s">
        <v>1256</v>
      </c>
      <c r="B141" s="527" t="s">
        <v>1255</v>
      </c>
      <c r="C141" s="489" t="s">
        <v>106</v>
      </c>
      <c r="D141" s="489">
        <v>1</v>
      </c>
      <c r="E141" s="1010"/>
      <c r="F141" s="1008">
        <f t="shared" si="2"/>
        <v>0</v>
      </c>
    </row>
    <row r="142" spans="1:6" ht="102">
      <c r="A142" s="551" t="s">
        <v>1254</v>
      </c>
      <c r="B142" s="498" t="s">
        <v>1203</v>
      </c>
      <c r="C142" s="489" t="s">
        <v>106</v>
      </c>
      <c r="D142" s="489">
        <v>4</v>
      </c>
      <c r="E142" s="1010"/>
      <c r="F142" s="1008">
        <f t="shared" si="2"/>
        <v>0</v>
      </c>
    </row>
    <row r="143" spans="1:6">
      <c r="A143" s="544"/>
      <c r="B143" s="526" t="s">
        <v>1253</v>
      </c>
      <c r="C143" s="511"/>
      <c r="D143" s="511"/>
      <c r="E143" s="1027"/>
      <c r="F143" s="487"/>
    </row>
    <row r="144" spans="1:6" ht="318.75">
      <c r="A144" s="551" t="s">
        <v>1252</v>
      </c>
      <c r="B144" s="504" t="s">
        <v>1251</v>
      </c>
      <c r="C144" s="505" t="s">
        <v>106</v>
      </c>
      <c r="D144" s="502">
        <v>1</v>
      </c>
      <c r="E144" s="1011"/>
      <c r="F144" s="1008">
        <f t="shared" si="2"/>
        <v>0</v>
      </c>
    </row>
    <row r="145" spans="1:6" ht="315" customHeight="1">
      <c r="A145" s="551" t="s">
        <v>1250</v>
      </c>
      <c r="B145" s="527" t="s">
        <v>1249</v>
      </c>
      <c r="C145" s="503" t="s">
        <v>106</v>
      </c>
      <c r="D145" s="489">
        <v>1</v>
      </c>
      <c r="E145" s="1010"/>
      <c r="F145" s="1008">
        <f t="shared" si="2"/>
        <v>0</v>
      </c>
    </row>
    <row r="146" spans="1:6" ht="329.25" customHeight="1">
      <c r="A146" s="551" t="s">
        <v>1248</v>
      </c>
      <c r="B146" s="527" t="s">
        <v>1247</v>
      </c>
      <c r="C146" s="501" t="s">
        <v>106</v>
      </c>
      <c r="D146" s="501">
        <v>1</v>
      </c>
      <c r="E146" s="1026"/>
      <c r="F146" s="1008">
        <f t="shared" si="2"/>
        <v>0</v>
      </c>
    </row>
    <row r="147" spans="1:6" ht="63.75">
      <c r="A147" s="551" t="s">
        <v>1246</v>
      </c>
      <c r="B147" s="512" t="s">
        <v>1245</v>
      </c>
      <c r="C147" s="489" t="s">
        <v>106</v>
      </c>
      <c r="D147" s="489">
        <v>1</v>
      </c>
      <c r="E147" s="1011"/>
      <c r="F147" s="1008">
        <f t="shared" si="2"/>
        <v>0</v>
      </c>
    </row>
    <row r="148" spans="1:6" ht="129.75" customHeight="1">
      <c r="A148" s="551" t="s">
        <v>1244</v>
      </c>
      <c r="B148" s="527" t="s">
        <v>1243</v>
      </c>
      <c r="C148" s="489" t="s">
        <v>106</v>
      </c>
      <c r="D148" s="489">
        <v>1</v>
      </c>
      <c r="E148" s="1010"/>
      <c r="F148" s="1008">
        <f t="shared" si="2"/>
        <v>0</v>
      </c>
    </row>
    <row r="149" spans="1:6" ht="13.5" customHeight="1">
      <c r="A149" s="544"/>
      <c r="B149" s="526" t="s">
        <v>1242</v>
      </c>
      <c r="C149" s="511"/>
      <c r="D149" s="511"/>
      <c r="E149" s="1027"/>
      <c r="F149" s="487"/>
    </row>
    <row r="150" spans="1:6" ht="345" customHeight="1">
      <c r="A150" s="551" t="s">
        <v>1241</v>
      </c>
      <c r="B150" s="498" t="s">
        <v>1240</v>
      </c>
      <c r="C150" s="503" t="s">
        <v>106</v>
      </c>
      <c r="D150" s="489">
        <v>1</v>
      </c>
      <c r="E150" s="1010"/>
      <c r="F150" s="1008">
        <f t="shared" si="2"/>
        <v>0</v>
      </c>
    </row>
    <row r="151" spans="1:6" ht="25.5">
      <c r="A151" s="551" t="s">
        <v>1239</v>
      </c>
      <c r="B151" s="513" t="s">
        <v>1238</v>
      </c>
      <c r="C151" s="489" t="s">
        <v>720</v>
      </c>
      <c r="D151" s="489">
        <v>1</v>
      </c>
      <c r="E151" s="1010"/>
      <c r="F151" s="1008">
        <f t="shared" si="2"/>
        <v>0</v>
      </c>
    </row>
    <row r="152" spans="1:6" ht="344.25">
      <c r="A152" s="551" t="s">
        <v>1237</v>
      </c>
      <c r="B152" s="515" t="s">
        <v>1236</v>
      </c>
      <c r="C152" s="489" t="s">
        <v>106</v>
      </c>
      <c r="D152" s="489">
        <v>1</v>
      </c>
      <c r="E152" s="1011"/>
      <c r="F152" s="1008">
        <f t="shared" si="2"/>
        <v>0</v>
      </c>
    </row>
    <row r="153" spans="1:6" ht="89.25">
      <c r="A153" s="551" t="s">
        <v>1235</v>
      </c>
      <c r="B153" s="504" t="s">
        <v>1234</v>
      </c>
      <c r="C153" s="489" t="s">
        <v>1231</v>
      </c>
      <c r="D153" s="489">
        <v>1</v>
      </c>
      <c r="E153" s="1010"/>
      <c r="F153" s="1008">
        <f t="shared" si="2"/>
        <v>0</v>
      </c>
    </row>
    <row r="154" spans="1:6" ht="79.5" customHeight="1">
      <c r="A154" s="551" t="s">
        <v>1233</v>
      </c>
      <c r="B154" s="515" t="s">
        <v>1232</v>
      </c>
      <c r="C154" s="489" t="s">
        <v>1231</v>
      </c>
      <c r="D154" s="489">
        <v>1</v>
      </c>
      <c r="E154" s="1010"/>
      <c r="F154" s="1008">
        <f t="shared" si="2"/>
        <v>0</v>
      </c>
    </row>
    <row r="155" spans="1:6" ht="15.75" customHeight="1">
      <c r="A155" s="544"/>
      <c r="B155" s="526" t="s">
        <v>1230</v>
      </c>
      <c r="C155" s="511"/>
      <c r="D155" s="511"/>
      <c r="E155" s="1027"/>
      <c r="F155" s="487"/>
    </row>
    <row r="156" spans="1:6" ht="344.25">
      <c r="A156" s="551" t="s">
        <v>1229</v>
      </c>
      <c r="B156" s="515" t="s">
        <v>1228</v>
      </c>
      <c r="C156" s="505" t="s">
        <v>106</v>
      </c>
      <c r="D156" s="502">
        <v>1</v>
      </c>
      <c r="E156" s="1011"/>
      <c r="F156" s="1008">
        <f t="shared" si="2"/>
        <v>0</v>
      </c>
    </row>
    <row r="157" spans="1:6" ht="102">
      <c r="A157" s="551" t="s">
        <v>1227</v>
      </c>
      <c r="B157" s="513" t="s">
        <v>1226</v>
      </c>
      <c r="C157" s="505" t="s">
        <v>106</v>
      </c>
      <c r="D157" s="489">
        <v>1</v>
      </c>
      <c r="E157" s="1010"/>
      <c r="F157" s="1008">
        <f t="shared" si="2"/>
        <v>0</v>
      </c>
    </row>
    <row r="158" spans="1:6" ht="139.5" customHeight="1">
      <c r="A158" s="551" t="s">
        <v>1225</v>
      </c>
      <c r="B158" s="513" t="s">
        <v>1224</v>
      </c>
      <c r="C158" s="505" t="s">
        <v>106</v>
      </c>
      <c r="D158" s="489">
        <v>1</v>
      </c>
      <c r="E158" s="1010"/>
      <c r="F158" s="1008">
        <f t="shared" si="2"/>
        <v>0</v>
      </c>
    </row>
    <row r="159" spans="1:6" ht="78.75" customHeight="1">
      <c r="A159" s="551" t="s">
        <v>1223</v>
      </c>
      <c r="B159" s="513" t="s">
        <v>1222</v>
      </c>
      <c r="C159" s="505" t="s">
        <v>106</v>
      </c>
      <c r="D159" s="489">
        <v>2</v>
      </c>
      <c r="E159" s="1010"/>
      <c r="F159" s="1008">
        <f t="shared" si="2"/>
        <v>0</v>
      </c>
    </row>
    <row r="160" spans="1:6" ht="78.75" customHeight="1">
      <c r="A160" s="551" t="s">
        <v>1221</v>
      </c>
      <c r="B160" s="513" t="s">
        <v>1220</v>
      </c>
      <c r="C160" s="505" t="s">
        <v>106</v>
      </c>
      <c r="D160" s="489">
        <v>2</v>
      </c>
      <c r="E160" s="1010"/>
      <c r="F160" s="1008">
        <f t="shared" si="2"/>
        <v>0</v>
      </c>
    </row>
    <row r="161" spans="1:6" ht="330" customHeight="1">
      <c r="A161" s="551" t="s">
        <v>1219</v>
      </c>
      <c r="B161" s="527" t="s">
        <v>1218</v>
      </c>
      <c r="C161" s="489" t="s">
        <v>106</v>
      </c>
      <c r="D161" s="489">
        <v>1</v>
      </c>
      <c r="E161" s="1010"/>
      <c r="F161" s="1008">
        <f t="shared" si="2"/>
        <v>0</v>
      </c>
    </row>
    <row r="162" spans="1:6" ht="181.5" customHeight="1">
      <c r="A162" s="551" t="s">
        <v>1217</v>
      </c>
      <c r="B162" s="527" t="s">
        <v>1216</v>
      </c>
      <c r="C162" s="489" t="s">
        <v>106</v>
      </c>
      <c r="D162" s="489">
        <v>1</v>
      </c>
      <c r="E162" s="1010"/>
      <c r="F162" s="1008">
        <f t="shared" si="2"/>
        <v>0</v>
      </c>
    </row>
    <row r="163" spans="1:6" ht="165.75">
      <c r="A163" s="551" t="s">
        <v>1215</v>
      </c>
      <c r="B163" s="513" t="s">
        <v>1214</v>
      </c>
      <c r="C163" s="535" t="s">
        <v>106</v>
      </c>
      <c r="D163" s="516">
        <v>1</v>
      </c>
      <c r="E163" s="1013"/>
      <c r="F163" s="1008">
        <f t="shared" si="2"/>
        <v>0</v>
      </c>
    </row>
    <row r="164" spans="1:6" ht="204" customHeight="1">
      <c r="A164" s="551" t="s">
        <v>1213</v>
      </c>
      <c r="B164" s="513" t="s">
        <v>1212</v>
      </c>
      <c r="C164" s="535" t="s">
        <v>106</v>
      </c>
      <c r="D164" s="516">
        <v>4</v>
      </c>
      <c r="E164" s="1013"/>
      <c r="F164" s="1008">
        <f t="shared" si="2"/>
        <v>0</v>
      </c>
    </row>
    <row r="165" spans="1:6" ht="104.25" customHeight="1">
      <c r="A165" s="551" t="s">
        <v>1211</v>
      </c>
      <c r="B165" s="513" t="s">
        <v>1210</v>
      </c>
      <c r="C165" s="503" t="s">
        <v>106</v>
      </c>
      <c r="D165" s="489">
        <v>1</v>
      </c>
      <c r="E165" s="1010"/>
      <c r="F165" s="1008">
        <f t="shared" si="2"/>
        <v>0</v>
      </c>
    </row>
    <row r="166" spans="1:6" ht="114.75">
      <c r="A166" s="551" t="s">
        <v>1209</v>
      </c>
      <c r="B166" s="515" t="s">
        <v>1208</v>
      </c>
      <c r="C166" s="489" t="s">
        <v>106</v>
      </c>
      <c r="D166" s="489">
        <v>1</v>
      </c>
      <c r="E166" s="1010"/>
      <c r="F166" s="1008">
        <f t="shared" si="2"/>
        <v>0</v>
      </c>
    </row>
    <row r="167" spans="1:6">
      <c r="A167" s="544"/>
      <c r="B167" s="526" t="s">
        <v>1207</v>
      </c>
      <c r="C167" s="511"/>
      <c r="D167" s="511"/>
      <c r="E167" s="1027"/>
      <c r="F167" s="487"/>
    </row>
    <row r="168" spans="1:6" ht="306">
      <c r="A168" s="551" t="s">
        <v>1206</v>
      </c>
      <c r="B168" s="515" t="s">
        <v>1205</v>
      </c>
      <c r="C168" s="489" t="s">
        <v>106</v>
      </c>
      <c r="D168" s="489">
        <v>1</v>
      </c>
      <c r="E168" s="1015"/>
      <c r="F168" s="1008">
        <f t="shared" si="2"/>
        <v>0</v>
      </c>
    </row>
    <row r="169" spans="1:6" ht="102">
      <c r="A169" s="551" t="s">
        <v>1204</v>
      </c>
      <c r="B169" s="506" t="s">
        <v>1203</v>
      </c>
      <c r="C169" s="489" t="s">
        <v>106</v>
      </c>
      <c r="D169" s="489">
        <v>4</v>
      </c>
      <c r="E169" s="1010"/>
      <c r="F169" s="1008">
        <f t="shared" si="2"/>
        <v>0</v>
      </c>
    </row>
    <row r="170" spans="1:6" ht="102">
      <c r="A170" s="551" t="s">
        <v>1202</v>
      </c>
      <c r="B170" s="506" t="s">
        <v>1201</v>
      </c>
      <c r="C170" s="489" t="s">
        <v>106</v>
      </c>
      <c r="D170" s="489">
        <v>12</v>
      </c>
      <c r="E170" s="1015"/>
      <c r="F170" s="1008">
        <f t="shared" si="2"/>
        <v>0</v>
      </c>
    </row>
    <row r="171" spans="1:6" ht="114.75">
      <c r="A171" s="551" t="s">
        <v>1199</v>
      </c>
      <c r="B171" s="527" t="s">
        <v>1198</v>
      </c>
      <c r="C171" s="489" t="s">
        <v>106</v>
      </c>
      <c r="D171" s="489">
        <v>1</v>
      </c>
      <c r="E171" s="1010"/>
      <c r="F171" s="1008">
        <f t="shared" si="2"/>
        <v>0</v>
      </c>
    </row>
    <row r="172" spans="1:6" ht="126.75" customHeight="1">
      <c r="A172" s="551" t="s">
        <v>1197</v>
      </c>
      <c r="B172" s="507" t="s">
        <v>1196</v>
      </c>
      <c r="C172" s="489" t="s">
        <v>106</v>
      </c>
      <c r="D172" s="489">
        <v>3</v>
      </c>
      <c r="E172" s="1010"/>
      <c r="F172" s="1008">
        <f t="shared" si="2"/>
        <v>0</v>
      </c>
    </row>
    <row r="173" spans="1:6" ht="177.75" customHeight="1">
      <c r="A173" s="551" t="s">
        <v>1195</v>
      </c>
      <c r="B173" s="513" t="s">
        <v>1194</v>
      </c>
      <c r="C173" s="514" t="s">
        <v>106</v>
      </c>
      <c r="D173" s="516">
        <v>1</v>
      </c>
      <c r="E173" s="1013"/>
      <c r="F173" s="1008">
        <f t="shared" si="2"/>
        <v>0</v>
      </c>
    </row>
    <row r="174" spans="1:6" ht="130.5" customHeight="1">
      <c r="A174" s="551" t="s">
        <v>1193</v>
      </c>
      <c r="B174" s="513" t="s">
        <v>1192</v>
      </c>
      <c r="C174" s="514" t="s">
        <v>106</v>
      </c>
      <c r="D174" s="516">
        <v>1</v>
      </c>
      <c r="E174" s="1013"/>
      <c r="F174" s="1008">
        <f t="shared" si="2"/>
        <v>0</v>
      </c>
    </row>
    <row r="175" spans="1:6" ht="140.25">
      <c r="A175" s="551" t="s">
        <v>1191</v>
      </c>
      <c r="B175" s="515" t="s">
        <v>1190</v>
      </c>
      <c r="C175" s="503" t="s">
        <v>106</v>
      </c>
      <c r="D175" s="489">
        <v>1</v>
      </c>
      <c r="E175" s="1015"/>
      <c r="F175" s="1008">
        <f t="shared" si="2"/>
        <v>0</v>
      </c>
    </row>
    <row r="176" spans="1:6">
      <c r="A176" s="528" t="s">
        <v>1189</v>
      </c>
      <c r="B176" s="546"/>
      <c r="C176" s="529"/>
      <c r="D176" s="529"/>
      <c r="E176" s="1023"/>
      <c r="F176" s="1002">
        <f>SUM(F110:F175)</f>
        <v>0</v>
      </c>
    </row>
    <row r="177" spans="1:6">
      <c r="A177" s="518" t="s">
        <v>1188</v>
      </c>
      <c r="B177" s="547"/>
      <c r="C177" s="519"/>
      <c r="D177" s="519"/>
      <c r="E177" s="1017"/>
      <c r="F177" s="487"/>
    </row>
    <row r="178" spans="1:6" ht="127.5">
      <c r="A178" s="551" t="s">
        <v>1187</v>
      </c>
      <c r="B178" s="527" t="s">
        <v>1186</v>
      </c>
      <c r="C178" s="501" t="s">
        <v>106</v>
      </c>
      <c r="D178" s="501">
        <v>2</v>
      </c>
      <c r="E178" s="1010"/>
      <c r="F178" s="1008">
        <f t="shared" si="2"/>
        <v>0</v>
      </c>
    </row>
    <row r="179" spans="1:6" ht="127.5">
      <c r="A179" s="551" t="s">
        <v>1185</v>
      </c>
      <c r="B179" s="507" t="s">
        <v>1184</v>
      </c>
      <c r="C179" s="501" t="s">
        <v>106</v>
      </c>
      <c r="D179" s="501">
        <v>2</v>
      </c>
      <c r="E179" s="1010"/>
      <c r="F179" s="1008">
        <f t="shared" si="2"/>
        <v>0</v>
      </c>
    </row>
    <row r="180" spans="1:6">
      <c r="A180" s="532" t="s">
        <v>1183</v>
      </c>
      <c r="B180" s="539"/>
      <c r="C180" s="539"/>
      <c r="D180" s="539"/>
      <c r="E180" s="1021"/>
      <c r="F180" s="1002">
        <f>SUM(F178:F179)</f>
        <v>0</v>
      </c>
    </row>
    <row r="181" spans="1:6">
      <c r="A181" s="552" t="s">
        <v>1182</v>
      </c>
      <c r="B181" s="540"/>
      <c r="C181" s="540"/>
      <c r="D181" s="540"/>
      <c r="E181" s="1006"/>
      <c r="F181" s="487"/>
    </row>
    <row r="182" spans="1:6" ht="165.75">
      <c r="A182" s="551" t="s">
        <v>1181</v>
      </c>
      <c r="B182" s="496" t="s">
        <v>1180</v>
      </c>
      <c r="C182" s="489" t="s">
        <v>106</v>
      </c>
      <c r="D182" s="489">
        <v>3</v>
      </c>
      <c r="E182" s="1010"/>
      <c r="F182" s="1008">
        <f t="shared" si="2"/>
        <v>0</v>
      </c>
    </row>
    <row r="183" spans="1:6" ht="140.25" customHeight="1">
      <c r="A183" s="551" t="s">
        <v>1179</v>
      </c>
      <c r="B183" s="496" t="s">
        <v>1178</v>
      </c>
      <c r="C183" s="489" t="s">
        <v>106</v>
      </c>
      <c r="D183" s="489">
        <v>1</v>
      </c>
      <c r="E183" s="1010"/>
      <c r="F183" s="1008">
        <f t="shared" si="2"/>
        <v>0</v>
      </c>
    </row>
    <row r="184" spans="1:6" ht="144.75" customHeight="1">
      <c r="A184" s="551" t="s">
        <v>1177</v>
      </c>
      <c r="B184" s="496" t="s">
        <v>1176</v>
      </c>
      <c r="C184" s="489" t="s">
        <v>106</v>
      </c>
      <c r="D184" s="489">
        <v>1</v>
      </c>
      <c r="E184" s="1010"/>
      <c r="F184" s="1008">
        <f t="shared" si="2"/>
        <v>0</v>
      </c>
    </row>
    <row r="185" spans="1:6">
      <c r="A185" s="553" t="s">
        <v>1175</v>
      </c>
      <c r="B185" s="541"/>
      <c r="C185" s="541"/>
      <c r="D185" s="541"/>
      <c r="E185" s="1029"/>
      <c r="F185" s="1028">
        <f>SUM(F182:F184)</f>
        <v>0</v>
      </c>
    </row>
    <row r="186" spans="1:6">
      <c r="A186" s="517"/>
      <c r="B186" s="507"/>
      <c r="C186" s="501"/>
      <c r="D186" s="501"/>
      <c r="E186" s="1019"/>
      <c r="F186" s="494"/>
    </row>
    <row r="187" spans="1:6" ht="37.5">
      <c r="A187" s="554"/>
      <c r="B187" s="548" t="s">
        <v>1174</v>
      </c>
      <c r="C187" s="520"/>
      <c r="D187" s="520"/>
      <c r="E187" s="1012"/>
      <c r="F187" s="493"/>
    </row>
    <row r="188" spans="1:6">
      <c r="A188" s="555" t="s">
        <v>1428</v>
      </c>
      <c r="B188" s="542"/>
      <c r="C188" s="542"/>
      <c r="D188" s="542"/>
      <c r="E188" s="1024"/>
      <c r="F188" s="1022">
        <f>F14</f>
        <v>0</v>
      </c>
    </row>
    <row r="189" spans="1:6">
      <c r="A189" s="555" t="s">
        <v>1407</v>
      </c>
      <c r="B189" s="542"/>
      <c r="C189" s="542"/>
      <c r="D189" s="542"/>
      <c r="E189" s="1024"/>
      <c r="F189" s="1022">
        <f>F26</f>
        <v>0</v>
      </c>
    </row>
    <row r="190" spans="1:6">
      <c r="A190" s="555" t="s">
        <v>1401</v>
      </c>
      <c r="B190" s="542"/>
      <c r="C190" s="542"/>
      <c r="D190" s="542"/>
      <c r="E190" s="1024"/>
      <c r="F190" s="1022">
        <f>F33</f>
        <v>0</v>
      </c>
    </row>
    <row r="191" spans="1:6">
      <c r="A191" s="555" t="s">
        <v>1327</v>
      </c>
      <c r="B191" s="542"/>
      <c r="C191" s="542"/>
      <c r="D191" s="542"/>
      <c r="E191" s="1024"/>
      <c r="F191" s="1022">
        <f>F101</f>
        <v>0</v>
      </c>
    </row>
    <row r="192" spans="1:6">
      <c r="A192" s="555" t="s">
        <v>1316</v>
      </c>
      <c r="B192" s="542"/>
      <c r="C192" s="542"/>
      <c r="D192" s="542"/>
      <c r="E192" s="1024"/>
      <c r="F192" s="1022">
        <f>F108</f>
        <v>0</v>
      </c>
    </row>
    <row r="193" spans="1:6">
      <c r="A193" s="555" t="s">
        <v>1189</v>
      </c>
      <c r="B193" s="542"/>
      <c r="C193" s="542"/>
      <c r="D193" s="542"/>
      <c r="E193" s="1024"/>
      <c r="F193" s="1022">
        <f>F176</f>
        <v>0</v>
      </c>
    </row>
    <row r="194" spans="1:6">
      <c r="A194" s="556" t="s">
        <v>1183</v>
      </c>
      <c r="B194" s="543"/>
      <c r="C194" s="543"/>
      <c r="D194" s="543"/>
      <c r="E194" s="1024"/>
      <c r="F194" s="1022">
        <f>F180</f>
        <v>0</v>
      </c>
    </row>
    <row r="195" spans="1:6">
      <c r="A195" s="557" t="s">
        <v>1175</v>
      </c>
      <c r="B195" s="538"/>
      <c r="C195" s="538"/>
      <c r="D195" s="538"/>
      <c r="E195" s="1020"/>
      <c r="F195" s="1022">
        <f>F185</f>
        <v>0</v>
      </c>
    </row>
    <row r="196" spans="1:6" ht="18.75">
      <c r="A196" s="550"/>
      <c r="B196" s="549"/>
      <c r="C196" s="521" t="s">
        <v>1173</v>
      </c>
      <c r="D196" s="497"/>
      <c r="E196" s="1014"/>
      <c r="F196" s="1000">
        <f>SUM(F188:F195)</f>
        <v>0</v>
      </c>
    </row>
    <row r="197" spans="1:6" ht="18.75">
      <c r="A197" s="550"/>
      <c r="B197" s="549"/>
      <c r="C197" s="522" t="s">
        <v>209</v>
      </c>
      <c r="D197" s="497"/>
      <c r="E197" s="1014"/>
      <c r="F197" s="1025">
        <f>F196*0.25</f>
        <v>0</v>
      </c>
    </row>
    <row r="198" spans="1:6" ht="21">
      <c r="A198" s="550"/>
      <c r="B198" s="549"/>
      <c r="C198" s="523" t="s">
        <v>1172</v>
      </c>
      <c r="D198" s="497"/>
      <c r="E198" s="1014"/>
      <c r="F198" s="1016">
        <f>F196+F197</f>
        <v>0</v>
      </c>
    </row>
  </sheetData>
  <mergeCells count="1">
    <mergeCell ref="A1:F1"/>
  </mergeCells>
  <pageMargins left="0.7" right="0.7" top="0.75" bottom="0.75" header="0.3" footer="0.3"/>
  <pageSetup paperSize="9" scale="96" orientation="portrait" r:id="rId1"/>
  <rowBreaks count="1" manualBreakCount="1">
    <brk id="154" max="16383" man="1"/>
  </rowBreaks>
  <ignoredErrors>
    <ignoredError sqref="F180"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622C9-4A23-4A97-809F-EF092FEB860D}">
  <sheetPr>
    <pageSetUpPr fitToPage="1"/>
  </sheetPr>
  <dimension ref="A1:F151"/>
  <sheetViews>
    <sheetView view="pageBreakPreview" topLeftCell="A77" zoomScaleNormal="100" zoomScaleSheetLayoutView="100" workbookViewId="0">
      <selection activeCell="E91" sqref="E91"/>
    </sheetView>
  </sheetViews>
  <sheetFormatPr defaultRowHeight="15"/>
  <cols>
    <col min="1" max="1" width="7.140625" customWidth="1"/>
    <col min="2" max="2" width="44.5703125" customWidth="1"/>
    <col min="3" max="3" width="8.140625" customWidth="1"/>
    <col min="4" max="4" width="7.42578125" customWidth="1"/>
    <col min="5" max="5" width="16.85546875" customWidth="1"/>
    <col min="6" max="6" width="13.7109375" customWidth="1"/>
  </cols>
  <sheetData>
    <row r="1" spans="1:6">
      <c r="A1" s="66"/>
      <c r="B1" s="1236"/>
      <c r="C1" s="1236"/>
      <c r="D1" s="1236"/>
      <c r="E1" s="1236"/>
      <c r="F1" s="1236"/>
    </row>
    <row r="2" spans="1:6">
      <c r="A2" s="66"/>
      <c r="B2" s="1236"/>
      <c r="C2" s="1236"/>
      <c r="D2" s="1236"/>
      <c r="E2" s="1236"/>
      <c r="F2" s="1236"/>
    </row>
    <row r="3" spans="1:6">
      <c r="A3" s="66"/>
      <c r="B3" s="1236"/>
      <c r="C3" s="1236"/>
      <c r="D3" s="1236"/>
      <c r="E3" s="1236"/>
      <c r="F3" s="1236"/>
    </row>
    <row r="4" spans="1:6">
      <c r="A4" s="66"/>
      <c r="B4" s="1237" t="s">
        <v>240</v>
      </c>
      <c r="C4" s="1237"/>
      <c r="D4" s="1237"/>
      <c r="E4" s="1237"/>
      <c r="F4" s="1237"/>
    </row>
    <row r="5" spans="1:6">
      <c r="A5" s="66"/>
      <c r="B5" s="485" t="s">
        <v>241</v>
      </c>
      <c r="C5" s="483"/>
      <c r="D5" s="483"/>
      <c r="E5" s="484"/>
      <c r="F5" s="483"/>
    </row>
    <row r="6" spans="1:6">
      <c r="A6" s="66"/>
      <c r="B6" s="1238" t="s">
        <v>242</v>
      </c>
      <c r="C6" s="1238"/>
      <c r="D6" s="1238"/>
      <c r="E6" s="1238"/>
      <c r="F6" s="1238"/>
    </row>
    <row r="7" spans="1:6">
      <c r="A7" s="66"/>
      <c r="B7" s="1238" t="s">
        <v>243</v>
      </c>
      <c r="C7" s="1238"/>
      <c r="D7" s="1238"/>
      <c r="E7" s="1238"/>
      <c r="F7" s="1238"/>
    </row>
    <row r="8" spans="1:6">
      <c r="A8" s="66"/>
      <c r="B8" s="1238" t="s">
        <v>244</v>
      </c>
      <c r="C8" s="1238"/>
      <c r="D8" s="1238"/>
      <c r="E8" s="1238"/>
      <c r="F8" s="1238"/>
    </row>
    <row r="9" spans="1:6">
      <c r="A9" s="66"/>
      <c r="B9" s="481" t="s">
        <v>245</v>
      </c>
      <c r="C9" s="481"/>
      <c r="D9" s="481"/>
      <c r="E9" s="482"/>
      <c r="F9" s="481"/>
    </row>
    <row r="10" spans="1:6">
      <c r="A10" s="66"/>
      <c r="B10" s="1238" t="s">
        <v>246</v>
      </c>
      <c r="C10" s="1238"/>
      <c r="D10" s="1238"/>
      <c r="E10" s="1238"/>
      <c r="F10" s="1238"/>
    </row>
    <row r="11" spans="1:6">
      <c r="A11" s="66"/>
      <c r="B11" s="1238" t="s">
        <v>247</v>
      </c>
      <c r="C11" s="1238"/>
      <c r="D11" s="1238"/>
      <c r="E11" s="1238"/>
      <c r="F11" s="1238"/>
    </row>
    <row r="12" spans="1:6">
      <c r="A12" s="66"/>
      <c r="B12" s="1236"/>
      <c r="C12" s="1236"/>
      <c r="D12" s="1236"/>
      <c r="E12" s="1236"/>
      <c r="F12" s="1236"/>
    </row>
    <row r="13" spans="1:6">
      <c r="A13" s="66"/>
      <c r="B13" s="1239" t="s">
        <v>248</v>
      </c>
      <c r="C13" s="1239"/>
      <c r="D13" s="1239"/>
      <c r="E13" s="1239"/>
      <c r="F13" s="1239"/>
    </row>
    <row r="14" spans="1:6" ht="35.25" customHeight="1">
      <c r="A14" s="66"/>
      <c r="B14" s="1240" t="s">
        <v>1161</v>
      </c>
      <c r="C14" s="1241"/>
      <c r="D14" s="1241"/>
      <c r="E14" s="1241"/>
      <c r="F14" s="1241"/>
    </row>
    <row r="15" spans="1:6">
      <c r="A15" s="66"/>
      <c r="B15" s="1236"/>
      <c r="C15" s="1236"/>
      <c r="D15" s="1236"/>
      <c r="E15" s="1236"/>
      <c r="F15" s="1236"/>
    </row>
    <row r="16" spans="1:6">
      <c r="A16" s="66"/>
      <c r="B16" s="1239" t="s">
        <v>249</v>
      </c>
      <c r="C16" s="1239"/>
      <c r="D16" s="1239"/>
      <c r="E16" s="1239"/>
      <c r="F16" s="1239"/>
    </row>
    <row r="17" spans="1:6" ht="35.25" customHeight="1">
      <c r="A17" s="66"/>
      <c r="B17" s="1240" t="s">
        <v>1160</v>
      </c>
      <c r="C17" s="1241"/>
      <c r="D17" s="1241"/>
      <c r="E17" s="1241"/>
      <c r="F17" s="1241"/>
    </row>
    <row r="18" spans="1:6">
      <c r="A18" s="66"/>
      <c r="B18" s="1241"/>
      <c r="C18" s="1241"/>
      <c r="D18" s="1241"/>
      <c r="E18" s="1241"/>
      <c r="F18" s="1241"/>
    </row>
    <row r="19" spans="1:6" ht="15" customHeight="1">
      <c r="A19" s="66"/>
      <c r="B19" s="1239" t="s">
        <v>250</v>
      </c>
      <c r="C19" s="1239"/>
      <c r="D19" s="1239"/>
      <c r="E19" s="1239"/>
      <c r="F19" s="1239"/>
    </row>
    <row r="20" spans="1:6">
      <c r="A20" s="66"/>
      <c r="B20" s="1240" t="s">
        <v>1159</v>
      </c>
      <c r="C20" s="1241"/>
      <c r="D20" s="1241"/>
      <c r="E20" s="1241"/>
      <c r="F20" s="1241"/>
    </row>
    <row r="21" spans="1:6">
      <c r="A21" s="66"/>
      <c r="B21" s="479"/>
      <c r="C21" s="479"/>
      <c r="D21" s="479"/>
      <c r="E21" s="480"/>
      <c r="F21" s="479"/>
    </row>
    <row r="22" spans="1:6" ht="15" customHeight="1">
      <c r="A22" s="66"/>
      <c r="B22" s="1239" t="s">
        <v>251</v>
      </c>
      <c r="C22" s="1239"/>
      <c r="D22" s="1239"/>
      <c r="E22" s="1239"/>
      <c r="F22" s="1239"/>
    </row>
    <row r="23" spans="1:6">
      <c r="A23" s="66"/>
      <c r="B23" s="1242" t="s">
        <v>1675</v>
      </c>
      <c r="C23" s="1242"/>
      <c r="D23" s="1242"/>
      <c r="E23" s="1242"/>
      <c r="F23" s="1242"/>
    </row>
    <row r="24" spans="1:6">
      <c r="A24" s="66"/>
      <c r="B24" s="1243"/>
      <c r="C24" s="1243"/>
      <c r="D24" s="1243"/>
      <c r="E24" s="1243"/>
      <c r="F24" s="1243"/>
    </row>
    <row r="25" spans="1:6">
      <c r="A25" s="66"/>
      <c r="B25" s="1239" t="s">
        <v>1158</v>
      </c>
      <c r="C25" s="1239"/>
      <c r="D25" s="1239"/>
      <c r="E25" s="1239"/>
      <c r="F25" s="1239"/>
    </row>
    <row r="26" spans="1:6">
      <c r="A26" s="66"/>
      <c r="B26" s="1245" t="s">
        <v>1830</v>
      </c>
      <c r="C26" s="1242"/>
      <c r="D26" s="1242"/>
      <c r="E26" s="1242"/>
      <c r="F26" s="1242"/>
    </row>
    <row r="27" spans="1:6">
      <c r="A27" s="66"/>
      <c r="B27" s="1246"/>
      <c r="C27" s="1246"/>
      <c r="D27" s="1246"/>
      <c r="E27" s="1246"/>
      <c r="F27" s="1246"/>
    </row>
    <row r="28" spans="1:6" ht="15.75">
      <c r="A28" s="66"/>
      <c r="B28" s="1247" t="s">
        <v>1157</v>
      </c>
      <c r="C28" s="1247"/>
      <c r="D28" s="1247"/>
      <c r="E28" s="1247"/>
      <c r="F28" s="1247"/>
    </row>
    <row r="29" spans="1:6">
      <c r="A29" s="66"/>
      <c r="B29" s="1244" t="s">
        <v>1875</v>
      </c>
      <c r="C29" s="1244"/>
      <c r="D29" s="1244"/>
      <c r="E29" s="1244"/>
      <c r="F29" s="1244"/>
    </row>
    <row r="30" spans="1:6">
      <c r="A30" s="66"/>
      <c r="B30" s="1248"/>
      <c r="C30" s="1248"/>
      <c r="D30" s="1248"/>
      <c r="E30" s="1248"/>
      <c r="F30" s="1248"/>
    </row>
    <row r="31" spans="1:6" ht="15" customHeight="1">
      <c r="A31" s="66"/>
      <c r="B31" s="1244"/>
      <c r="C31" s="1244"/>
      <c r="D31" s="1244"/>
      <c r="E31" s="1244"/>
      <c r="F31" s="1244"/>
    </row>
    <row r="32" spans="1:6">
      <c r="A32" s="66"/>
    </row>
    <row r="33" spans="1:6">
      <c r="A33" s="66"/>
      <c r="B33" s="1239"/>
      <c r="C33" s="1239"/>
      <c r="D33" s="1239"/>
      <c r="E33" s="1239"/>
      <c r="F33" s="1239"/>
    </row>
    <row r="34" spans="1:6">
      <c r="A34" s="66"/>
      <c r="B34" s="477"/>
      <c r="C34" s="477"/>
      <c r="D34" s="477"/>
      <c r="E34" s="478"/>
      <c r="F34" s="477"/>
    </row>
    <row r="35" spans="1:6">
      <c r="A35" s="66"/>
      <c r="B35" s="477"/>
      <c r="C35" s="477"/>
      <c r="D35" s="477"/>
      <c r="E35" s="478"/>
      <c r="F35" s="477"/>
    </row>
    <row r="36" spans="1:6">
      <c r="A36" s="66"/>
      <c r="B36" s="477"/>
      <c r="C36" s="477"/>
      <c r="D36" s="477"/>
      <c r="E36" s="478"/>
      <c r="F36" s="477"/>
    </row>
    <row r="37" spans="1:6">
      <c r="A37" s="66"/>
      <c r="B37" s="1239"/>
      <c r="C37" s="1239"/>
      <c r="D37" s="1239"/>
      <c r="E37" s="1239"/>
      <c r="F37" s="1239"/>
    </row>
    <row r="38" spans="1:6">
      <c r="A38" s="66"/>
      <c r="B38" s="1246"/>
      <c r="C38" s="1246"/>
      <c r="D38" s="1246"/>
      <c r="E38" s="1246"/>
      <c r="F38" s="1246"/>
    </row>
    <row r="39" spans="1:6">
      <c r="A39" s="66"/>
      <c r="B39" s="1246"/>
      <c r="C39" s="1246"/>
      <c r="D39" s="1246"/>
      <c r="E39" s="1246"/>
      <c r="F39" s="1246"/>
    </row>
    <row r="40" spans="1:6">
      <c r="A40" s="66"/>
      <c r="B40" s="1239" t="s">
        <v>252</v>
      </c>
      <c r="C40" s="1239"/>
      <c r="D40" s="1239"/>
      <c r="E40" s="1239"/>
      <c r="F40" s="1239"/>
    </row>
    <row r="41" spans="1:6">
      <c r="A41" s="66"/>
      <c r="B41" s="1239" t="s">
        <v>253</v>
      </c>
      <c r="C41" s="1239"/>
      <c r="D41" s="1239"/>
      <c r="E41" s="1239"/>
      <c r="F41" s="1239"/>
    </row>
    <row r="42" spans="1:6">
      <c r="A42" s="66"/>
      <c r="B42" s="1246"/>
      <c r="C42" s="1246"/>
      <c r="D42" s="1246"/>
      <c r="E42" s="1246"/>
      <c r="F42" s="1246"/>
    </row>
    <row r="43" spans="1:6">
      <c r="A43" s="66"/>
      <c r="B43" s="1239" t="s">
        <v>254</v>
      </c>
      <c r="C43" s="1239"/>
      <c r="D43" s="1239"/>
      <c r="E43" s="1239"/>
      <c r="F43" s="1239"/>
    </row>
    <row r="44" spans="1:6">
      <c r="A44" s="66"/>
      <c r="B44" s="1239" t="s">
        <v>253</v>
      </c>
      <c r="C44" s="1239"/>
      <c r="D44" s="1239"/>
      <c r="E44" s="1239"/>
      <c r="F44" s="1239"/>
    </row>
    <row r="45" spans="1:6">
      <c r="A45" s="66"/>
      <c r="B45" s="1246"/>
      <c r="C45" s="1246"/>
      <c r="D45" s="1246"/>
      <c r="E45" s="1246"/>
      <c r="F45" s="1246"/>
    </row>
    <row r="46" spans="1:6">
      <c r="A46" s="66"/>
      <c r="B46" s="1239" t="s">
        <v>1825</v>
      </c>
      <c r="C46" s="1239"/>
      <c r="D46" s="1239"/>
      <c r="E46" s="1239"/>
      <c r="F46" s="1239"/>
    </row>
    <row r="47" spans="1:6">
      <c r="A47" s="66"/>
      <c r="B47" s="476"/>
      <c r="C47" s="268"/>
      <c r="D47" s="268"/>
      <c r="E47" s="269"/>
      <c r="F47" s="268"/>
    </row>
    <row r="48" spans="1:6">
      <c r="A48" s="1169"/>
      <c r="B48" s="1168" t="s">
        <v>255</v>
      </c>
      <c r="C48" s="1167"/>
      <c r="D48" s="1167"/>
      <c r="E48" s="1167"/>
    </row>
    <row r="49" spans="1:5">
      <c r="A49" s="176"/>
      <c r="B49" s="960"/>
      <c r="C49" s="175"/>
      <c r="D49" s="175"/>
      <c r="E49" s="175"/>
    </row>
    <row r="50" spans="1:5">
      <c r="A50" s="1166"/>
      <c r="B50" s="1295" t="s">
        <v>256</v>
      </c>
      <c r="C50" s="1295"/>
      <c r="D50" s="1295"/>
      <c r="E50" s="1295"/>
    </row>
    <row r="51" spans="1:5">
      <c r="A51" s="1165" t="s">
        <v>257</v>
      </c>
      <c r="B51" s="1294" t="s">
        <v>258</v>
      </c>
      <c r="C51" s="1294"/>
      <c r="D51" s="1294"/>
      <c r="E51" s="1294"/>
    </row>
    <row r="52" spans="1:5">
      <c r="A52" s="1165" t="s">
        <v>257</v>
      </c>
      <c r="B52" s="1294" t="s">
        <v>259</v>
      </c>
      <c r="C52" s="1294"/>
      <c r="D52" s="1294"/>
      <c r="E52" s="1294"/>
    </row>
    <row r="53" spans="1:5" ht="26.25" customHeight="1">
      <c r="A53" s="1165" t="s">
        <v>257</v>
      </c>
      <c r="B53" s="1294" t="s">
        <v>260</v>
      </c>
      <c r="C53" s="1294"/>
      <c r="D53" s="1294"/>
      <c r="E53" s="1294"/>
    </row>
    <row r="54" spans="1:5" ht="24" customHeight="1">
      <c r="A54" s="1165" t="s">
        <v>257</v>
      </c>
      <c r="B54" s="1294" t="s">
        <v>261</v>
      </c>
      <c r="C54" s="1294"/>
      <c r="D54" s="1294"/>
      <c r="E54" s="1294"/>
    </row>
    <row r="55" spans="1:5">
      <c r="A55" s="1165" t="s">
        <v>257</v>
      </c>
      <c r="B55" s="1294" t="s">
        <v>262</v>
      </c>
      <c r="C55" s="1294"/>
      <c r="D55" s="1294"/>
      <c r="E55" s="1294"/>
    </row>
    <row r="56" spans="1:5">
      <c r="A56" s="1165" t="s">
        <v>257</v>
      </c>
      <c r="B56" s="1294" t="s">
        <v>1154</v>
      </c>
      <c r="C56" s="1294"/>
      <c r="D56" s="1294"/>
      <c r="E56" s="1294"/>
    </row>
    <row r="57" spans="1:5">
      <c r="A57" s="1165" t="s">
        <v>257</v>
      </c>
      <c r="B57" s="1294" t="s">
        <v>263</v>
      </c>
      <c r="C57" s="1294"/>
      <c r="D57" s="1294"/>
      <c r="E57" s="1294"/>
    </row>
    <row r="58" spans="1:5" ht="24" customHeight="1">
      <c r="A58" s="1165" t="s">
        <v>257</v>
      </c>
      <c r="B58" s="1294" t="s">
        <v>264</v>
      </c>
      <c r="C58" s="1294"/>
      <c r="D58" s="1294"/>
      <c r="E58" s="1294"/>
    </row>
    <row r="59" spans="1:5">
      <c r="A59" s="1165" t="s">
        <v>257</v>
      </c>
      <c r="B59" s="1294" t="s">
        <v>265</v>
      </c>
      <c r="C59" s="1294"/>
      <c r="D59" s="1294"/>
      <c r="E59" s="1294"/>
    </row>
    <row r="60" spans="1:5" ht="23.25" customHeight="1">
      <c r="A60" s="1165" t="s">
        <v>257</v>
      </c>
      <c r="B60" s="1294" t="s">
        <v>266</v>
      </c>
      <c r="C60" s="1294"/>
      <c r="D60" s="1294"/>
      <c r="E60" s="1294"/>
    </row>
    <row r="61" spans="1:5">
      <c r="A61" s="1165" t="s">
        <v>257</v>
      </c>
      <c r="B61" s="1294" t="s">
        <v>267</v>
      </c>
      <c r="C61" s="1294"/>
      <c r="D61" s="1294"/>
      <c r="E61" s="1294"/>
    </row>
    <row r="62" spans="1:5" ht="30" customHeight="1">
      <c r="A62" s="1165" t="s">
        <v>257</v>
      </c>
      <c r="B62" s="1294" t="s">
        <v>268</v>
      </c>
      <c r="C62" s="1294"/>
      <c r="D62" s="1294"/>
      <c r="E62" s="1294"/>
    </row>
    <row r="63" spans="1:5" ht="27" customHeight="1">
      <c r="A63" s="1165" t="s">
        <v>257</v>
      </c>
      <c r="B63" s="1294" t="s">
        <v>1831</v>
      </c>
      <c r="C63" s="1294"/>
      <c r="D63" s="1294"/>
      <c r="E63" s="1294"/>
    </row>
    <row r="64" spans="1:5">
      <c r="A64" s="1165" t="s">
        <v>257</v>
      </c>
      <c r="B64" s="1294" t="s">
        <v>269</v>
      </c>
      <c r="C64" s="1294"/>
      <c r="D64" s="1294"/>
      <c r="E64" s="1294"/>
    </row>
    <row r="65" spans="1:5">
      <c r="A65" s="1165" t="s">
        <v>257</v>
      </c>
      <c r="B65" s="1294" t="s">
        <v>270</v>
      </c>
      <c r="C65" s="1294"/>
      <c r="D65" s="1294"/>
      <c r="E65" s="1294"/>
    </row>
    <row r="66" spans="1:5">
      <c r="A66" s="1165" t="s">
        <v>257</v>
      </c>
      <c r="B66" s="1294" t="s">
        <v>271</v>
      </c>
      <c r="C66" s="1294"/>
      <c r="D66" s="1294"/>
      <c r="E66" s="1294"/>
    </row>
    <row r="67" spans="1:5" ht="24" customHeight="1">
      <c r="A67" s="1165" t="s">
        <v>257</v>
      </c>
      <c r="B67" s="1294" t="s">
        <v>272</v>
      </c>
      <c r="C67" s="1294"/>
      <c r="D67" s="1294"/>
      <c r="E67" s="1294"/>
    </row>
    <row r="68" spans="1:5">
      <c r="A68" s="1165" t="s">
        <v>257</v>
      </c>
      <c r="B68" s="1294" t="s">
        <v>273</v>
      </c>
      <c r="C68" s="1294"/>
      <c r="D68" s="1294"/>
      <c r="E68" s="1294"/>
    </row>
    <row r="69" spans="1:5">
      <c r="A69" s="1165" t="s">
        <v>257</v>
      </c>
      <c r="B69" s="1294" t="s">
        <v>274</v>
      </c>
      <c r="C69" s="1294"/>
      <c r="D69" s="1294"/>
      <c r="E69" s="1294"/>
    </row>
    <row r="70" spans="1:5">
      <c r="A70" s="1165"/>
      <c r="B70" s="1164" t="s">
        <v>275</v>
      </c>
      <c r="C70" s="1163"/>
      <c r="D70" s="1163"/>
      <c r="E70" s="1163"/>
    </row>
    <row r="71" spans="1:5">
      <c r="A71" s="1165"/>
      <c r="B71" s="1295" t="s">
        <v>256</v>
      </c>
      <c r="C71" s="1295"/>
      <c r="D71" s="1295"/>
      <c r="E71" s="1295"/>
    </row>
    <row r="72" spans="1:5">
      <c r="A72" s="1165" t="s">
        <v>257</v>
      </c>
      <c r="B72" s="1294" t="s">
        <v>276</v>
      </c>
      <c r="C72" s="1294"/>
      <c r="D72" s="1294"/>
      <c r="E72" s="1294"/>
    </row>
    <row r="73" spans="1:5">
      <c r="A73" s="1165" t="s">
        <v>257</v>
      </c>
      <c r="B73" s="1294" t="s">
        <v>277</v>
      </c>
      <c r="C73" s="1294"/>
      <c r="D73" s="1294"/>
      <c r="E73" s="1294"/>
    </row>
    <row r="74" spans="1:5" ht="24.75" customHeight="1">
      <c r="A74" s="1165" t="s">
        <v>257</v>
      </c>
      <c r="B74" s="1294" t="s">
        <v>1152</v>
      </c>
      <c r="C74" s="1294"/>
      <c r="D74" s="1294"/>
      <c r="E74" s="1294"/>
    </row>
    <row r="75" spans="1:5" ht="28.5" customHeight="1">
      <c r="A75" s="1165" t="s">
        <v>257</v>
      </c>
      <c r="B75" s="1295" t="s">
        <v>278</v>
      </c>
      <c r="C75" s="1297"/>
      <c r="D75" s="1297"/>
      <c r="E75" s="1297"/>
    </row>
    <row r="76" spans="1:5" ht="27.75" customHeight="1">
      <c r="A76" s="1165" t="s">
        <v>257</v>
      </c>
      <c r="B76" s="1294" t="s">
        <v>279</v>
      </c>
      <c r="C76" s="1294"/>
      <c r="D76" s="1294"/>
      <c r="E76" s="1294"/>
    </row>
    <row r="77" spans="1:5" ht="39.75" customHeight="1">
      <c r="A77" s="1165" t="s">
        <v>257</v>
      </c>
      <c r="B77" s="1295" t="s">
        <v>280</v>
      </c>
      <c r="C77" s="1295"/>
      <c r="D77" s="1295"/>
      <c r="E77" s="1295"/>
    </row>
    <row r="78" spans="1:5" ht="27.75" customHeight="1">
      <c r="A78" s="1165" t="s">
        <v>257</v>
      </c>
      <c r="B78" s="1295" t="s">
        <v>281</v>
      </c>
      <c r="C78" s="1295"/>
      <c r="D78" s="1295"/>
      <c r="E78" s="1295"/>
    </row>
    <row r="79" spans="1:5" ht="23.25" customHeight="1">
      <c r="A79" s="1162" t="s">
        <v>257</v>
      </c>
      <c r="B79" s="1298" t="s">
        <v>282</v>
      </c>
      <c r="C79" s="1299"/>
      <c r="D79" s="1299"/>
      <c r="E79" s="1299"/>
    </row>
    <row r="80" spans="1:5" ht="39.75" customHeight="1">
      <c r="A80" s="1162" t="s">
        <v>257</v>
      </c>
      <c r="B80" s="1298" t="s">
        <v>283</v>
      </c>
      <c r="C80" s="1299"/>
      <c r="D80" s="1299"/>
      <c r="E80" s="1299"/>
    </row>
    <row r="81" spans="1:6">
      <c r="A81" s="1161" t="s">
        <v>257</v>
      </c>
      <c r="B81" s="1296" t="s">
        <v>284</v>
      </c>
      <c r="C81" s="1296"/>
      <c r="D81" s="1296"/>
      <c r="E81" s="1296"/>
    </row>
    <row r="82" spans="1:6" ht="15.75" thickBot="1">
      <c r="A82" s="1161"/>
      <c r="B82" s="1160"/>
      <c r="C82" s="1160"/>
      <c r="D82" s="1160"/>
      <c r="E82" s="1160"/>
    </row>
    <row r="83" spans="1:6" ht="15.75" thickBot="1">
      <c r="A83" s="1159" t="s">
        <v>1151</v>
      </c>
      <c r="B83" s="1158" t="s">
        <v>1150</v>
      </c>
      <c r="C83" s="1157" t="s">
        <v>1149</v>
      </c>
      <c r="D83" s="1157" t="s">
        <v>285</v>
      </c>
      <c r="E83" s="1157" t="s">
        <v>1832</v>
      </c>
      <c r="F83" s="1157" t="s">
        <v>1833</v>
      </c>
    </row>
    <row r="84" spans="1:6">
      <c r="A84" s="1156"/>
      <c r="B84" s="186"/>
      <c r="C84" s="132"/>
      <c r="D84" s="132"/>
      <c r="E84" s="132"/>
      <c r="F84" s="132"/>
    </row>
    <row r="85" spans="1:6">
      <c r="A85" s="1155"/>
      <c r="B85" s="1154" t="s">
        <v>1834</v>
      </c>
      <c r="C85" s="1153"/>
      <c r="D85" s="1153"/>
      <c r="E85" s="1153"/>
      <c r="F85" s="1152"/>
    </row>
    <row r="86" spans="1:6">
      <c r="A86" s="1151"/>
      <c r="B86" s="1150"/>
      <c r="C86" s="1149"/>
      <c r="D86" s="1149"/>
      <c r="E86" s="1149"/>
      <c r="F86" s="1148"/>
    </row>
    <row r="87" spans="1:6" ht="38.25">
      <c r="A87" s="1147" t="s">
        <v>212</v>
      </c>
      <c r="B87" s="1146" t="s">
        <v>1835</v>
      </c>
      <c r="C87" s="132" t="s">
        <v>792</v>
      </c>
      <c r="D87" s="132">
        <v>1</v>
      </c>
      <c r="E87" s="135"/>
      <c r="F87" s="1145">
        <f>D87*E87</f>
        <v>0</v>
      </c>
    </row>
    <row r="88" spans="1:6">
      <c r="A88" s="1151"/>
      <c r="B88" s="1150"/>
      <c r="C88" s="1149"/>
      <c r="D88" s="1149"/>
      <c r="E88" s="1149"/>
      <c r="F88" s="1148"/>
    </row>
    <row r="89" spans="1:6" ht="76.5">
      <c r="A89" s="1147" t="s">
        <v>216</v>
      </c>
      <c r="B89" s="1144" t="s">
        <v>1970</v>
      </c>
      <c r="C89" s="132" t="s">
        <v>106</v>
      </c>
      <c r="D89" s="132">
        <v>52</v>
      </c>
      <c r="E89" s="135"/>
      <c r="F89" s="1145">
        <f>E89*D89</f>
        <v>0</v>
      </c>
    </row>
    <row r="90" spans="1:6">
      <c r="A90" s="1147"/>
      <c r="B90" s="1146"/>
      <c r="C90" s="132"/>
      <c r="D90" s="132"/>
      <c r="E90" s="135"/>
      <c r="F90" s="1145"/>
    </row>
    <row r="91" spans="1:6" ht="51">
      <c r="A91" s="1147" t="s">
        <v>220</v>
      </c>
      <c r="B91" s="1146" t="s">
        <v>1836</v>
      </c>
      <c r="C91" s="132" t="s">
        <v>106</v>
      </c>
      <c r="D91" s="132">
        <v>1</v>
      </c>
      <c r="E91" s="135"/>
      <c r="F91" s="1145">
        <f>E91*D91</f>
        <v>0</v>
      </c>
    </row>
    <row r="92" spans="1:6">
      <c r="A92" s="1147"/>
      <c r="B92" s="1146"/>
      <c r="C92" s="132"/>
      <c r="D92" s="132"/>
      <c r="E92" s="135"/>
      <c r="F92" s="1145"/>
    </row>
    <row r="93" spans="1:6">
      <c r="A93" s="1147" t="s">
        <v>232</v>
      </c>
      <c r="B93" s="1146" t="s">
        <v>1837</v>
      </c>
      <c r="C93" s="132" t="s">
        <v>106</v>
      </c>
      <c r="D93" s="132">
        <v>1</v>
      </c>
      <c r="E93" s="135"/>
      <c r="F93" s="1145">
        <f>(D93*E93)</f>
        <v>0</v>
      </c>
    </row>
    <row r="94" spans="1:6">
      <c r="A94" s="1147"/>
      <c r="B94" s="1146"/>
      <c r="C94" s="132"/>
      <c r="D94" s="132"/>
      <c r="E94" s="135"/>
      <c r="F94" s="1145"/>
    </row>
    <row r="95" spans="1:6">
      <c r="A95" s="1147" t="s">
        <v>314</v>
      </c>
      <c r="B95" s="1146" t="s">
        <v>1838</v>
      </c>
      <c r="C95" s="132" t="s">
        <v>1839</v>
      </c>
      <c r="D95" s="132">
        <v>114</v>
      </c>
      <c r="E95" s="135"/>
      <c r="F95" s="1145">
        <f>E95*D95</f>
        <v>0</v>
      </c>
    </row>
    <row r="96" spans="1:6">
      <c r="A96" s="1147"/>
      <c r="B96" s="1146"/>
      <c r="C96" s="132"/>
      <c r="D96" s="132"/>
      <c r="E96" s="135"/>
      <c r="F96" s="1145"/>
    </row>
    <row r="97" spans="1:6">
      <c r="A97" s="1147" t="s">
        <v>319</v>
      </c>
      <c r="B97" s="1146" t="s">
        <v>1840</v>
      </c>
      <c r="C97" s="132" t="s">
        <v>106</v>
      </c>
      <c r="D97" s="132">
        <v>2000</v>
      </c>
      <c r="E97" s="135"/>
      <c r="F97" s="1145">
        <f>E97*D97</f>
        <v>0</v>
      </c>
    </row>
    <row r="98" spans="1:6">
      <c r="A98" s="1147"/>
      <c r="B98" s="1146"/>
      <c r="C98" s="132"/>
      <c r="D98" s="132"/>
      <c r="E98" s="135"/>
      <c r="F98" s="1145"/>
    </row>
    <row r="99" spans="1:6" ht="38.25">
      <c r="A99" s="1156" t="s">
        <v>218</v>
      </c>
      <c r="B99" s="143" t="s">
        <v>1841</v>
      </c>
      <c r="C99" s="175"/>
      <c r="D99" s="175"/>
      <c r="E99" s="175"/>
      <c r="F99" s="175"/>
    </row>
    <row r="100" spans="1:6" ht="25.5">
      <c r="A100" s="176"/>
      <c r="B100" s="143" t="s">
        <v>1842</v>
      </c>
      <c r="C100" s="175"/>
      <c r="D100" s="175"/>
      <c r="E100" s="175"/>
      <c r="F100" s="175"/>
    </row>
    <row r="101" spans="1:6" ht="38.25">
      <c r="A101" s="176"/>
      <c r="B101" s="143" t="s">
        <v>287</v>
      </c>
      <c r="C101" s="175"/>
      <c r="D101" s="175"/>
      <c r="E101" s="175"/>
      <c r="F101" s="175"/>
    </row>
    <row r="102" spans="1:6" ht="25.5">
      <c r="A102" s="176"/>
      <c r="B102" s="143" t="s">
        <v>288</v>
      </c>
      <c r="C102" s="175"/>
      <c r="D102" s="175"/>
      <c r="E102" s="175"/>
      <c r="F102" s="175"/>
    </row>
    <row r="103" spans="1:6">
      <c r="A103" s="1143"/>
      <c r="B103" s="143" t="s">
        <v>1843</v>
      </c>
      <c r="C103" s="142"/>
      <c r="D103" s="1074"/>
      <c r="E103" s="1142"/>
      <c r="F103" s="1076"/>
    </row>
    <row r="104" spans="1:6" ht="51">
      <c r="A104" s="1141" t="s">
        <v>257</v>
      </c>
      <c r="B104" s="143" t="s">
        <v>1844</v>
      </c>
      <c r="C104" s="142" t="s">
        <v>106</v>
      </c>
      <c r="D104" s="188">
        <v>1</v>
      </c>
      <c r="E104" s="135" t="s">
        <v>979</v>
      </c>
      <c r="F104" s="135" t="s">
        <v>979</v>
      </c>
    </row>
    <row r="105" spans="1:6" ht="25.5">
      <c r="A105" s="1141" t="s">
        <v>257</v>
      </c>
      <c r="B105" s="440" t="s">
        <v>1845</v>
      </c>
      <c r="C105" s="142" t="s">
        <v>106</v>
      </c>
      <c r="D105" s="188">
        <v>1</v>
      </c>
      <c r="E105" s="135" t="s">
        <v>979</v>
      </c>
      <c r="F105" s="135" t="s">
        <v>979</v>
      </c>
    </row>
    <row r="106" spans="1:6" ht="25.5">
      <c r="A106" s="1156" t="s">
        <v>257</v>
      </c>
      <c r="B106" s="143" t="s">
        <v>1846</v>
      </c>
      <c r="C106" s="142" t="s">
        <v>106</v>
      </c>
      <c r="D106" s="188">
        <v>2</v>
      </c>
      <c r="E106" s="135" t="s">
        <v>979</v>
      </c>
      <c r="F106" s="135" t="s">
        <v>979</v>
      </c>
    </row>
    <row r="107" spans="1:6" ht="25.5">
      <c r="A107" s="1141" t="s">
        <v>257</v>
      </c>
      <c r="B107" s="440" t="s">
        <v>1847</v>
      </c>
      <c r="C107" s="142" t="s">
        <v>106</v>
      </c>
      <c r="D107" s="188">
        <v>4</v>
      </c>
      <c r="E107" s="135" t="s">
        <v>979</v>
      </c>
      <c r="F107" s="135" t="s">
        <v>979</v>
      </c>
    </row>
    <row r="108" spans="1:6" ht="38.25">
      <c r="A108" s="1141" t="s">
        <v>257</v>
      </c>
      <c r="B108" s="440" t="s">
        <v>1848</v>
      </c>
      <c r="C108" s="142" t="s">
        <v>106</v>
      </c>
      <c r="D108" s="188">
        <v>4</v>
      </c>
      <c r="E108" s="135" t="s">
        <v>979</v>
      </c>
      <c r="F108" s="135" t="s">
        <v>979</v>
      </c>
    </row>
    <row r="109" spans="1:6">
      <c r="A109" s="1156" t="s">
        <v>257</v>
      </c>
      <c r="B109" s="143" t="s">
        <v>1119</v>
      </c>
      <c r="C109" s="142" t="s">
        <v>106</v>
      </c>
      <c r="D109" s="1077">
        <v>1</v>
      </c>
      <c r="E109" s="135" t="s">
        <v>979</v>
      </c>
      <c r="F109" s="135" t="s">
        <v>979</v>
      </c>
    </row>
    <row r="110" spans="1:6">
      <c r="A110" s="1156" t="s">
        <v>257</v>
      </c>
      <c r="B110" s="143" t="s">
        <v>1849</v>
      </c>
      <c r="C110" s="142" t="s">
        <v>106</v>
      </c>
      <c r="D110" s="1077">
        <v>1</v>
      </c>
      <c r="E110" s="135" t="s">
        <v>979</v>
      </c>
      <c r="F110" s="135" t="s">
        <v>979</v>
      </c>
    </row>
    <row r="111" spans="1:6">
      <c r="A111" s="1156" t="s">
        <v>257</v>
      </c>
      <c r="B111" s="143" t="s">
        <v>1850</v>
      </c>
      <c r="C111" s="142" t="s">
        <v>106</v>
      </c>
      <c r="D111" s="1077">
        <v>1</v>
      </c>
      <c r="E111" s="135" t="s">
        <v>979</v>
      </c>
      <c r="F111" s="135" t="s">
        <v>979</v>
      </c>
    </row>
    <row r="112" spans="1:6" ht="63.75">
      <c r="A112" s="1156" t="s">
        <v>257</v>
      </c>
      <c r="B112" s="143" t="s">
        <v>292</v>
      </c>
      <c r="C112" s="142" t="s">
        <v>720</v>
      </c>
      <c r="D112" s="188">
        <v>1</v>
      </c>
      <c r="E112" s="135" t="s">
        <v>979</v>
      </c>
      <c r="F112" s="135" t="s">
        <v>979</v>
      </c>
    </row>
    <row r="113" spans="1:6">
      <c r="A113" s="176"/>
      <c r="B113" s="960"/>
      <c r="C113" s="175"/>
      <c r="D113" s="175"/>
      <c r="E113" s="175"/>
      <c r="F113" s="175"/>
    </row>
    <row r="114" spans="1:6">
      <c r="A114" s="1140"/>
      <c r="B114" s="1139" t="s">
        <v>1097</v>
      </c>
      <c r="C114" s="1138" t="s">
        <v>106</v>
      </c>
      <c r="D114" s="1137">
        <v>1</v>
      </c>
      <c r="E114" s="1136"/>
      <c r="F114" s="1135">
        <f>E114*D114</f>
        <v>0</v>
      </c>
    </row>
    <row r="115" spans="1:6">
      <c r="A115" s="1156"/>
      <c r="B115" s="143"/>
      <c r="C115" s="142"/>
      <c r="D115" s="188"/>
      <c r="E115" s="135"/>
      <c r="F115" s="135"/>
    </row>
    <row r="116" spans="1:6" ht="76.5">
      <c r="A116" s="1134" t="s">
        <v>1039</v>
      </c>
      <c r="B116" s="256" t="s">
        <v>1851</v>
      </c>
      <c r="C116" s="1087"/>
      <c r="D116" s="1087"/>
      <c r="E116" s="962"/>
      <c r="F116" s="962"/>
    </row>
    <row r="117" spans="1:6">
      <c r="A117" s="1134" t="s">
        <v>296</v>
      </c>
      <c r="B117" s="256" t="s">
        <v>1024</v>
      </c>
      <c r="C117" s="1087" t="s">
        <v>76</v>
      </c>
      <c r="D117" s="1395">
        <v>89</v>
      </c>
      <c r="E117" s="1086"/>
      <c r="F117" s="1080">
        <f t="shared" ref="F117:F122" si="0">E117*D117</f>
        <v>0</v>
      </c>
    </row>
    <row r="118" spans="1:6">
      <c r="A118" s="163" t="s">
        <v>297</v>
      </c>
      <c r="B118" s="1081" t="s">
        <v>1016</v>
      </c>
      <c r="C118" s="132" t="s">
        <v>76</v>
      </c>
      <c r="D118" s="132">
        <v>62</v>
      </c>
      <c r="E118" s="1145"/>
      <c r="F118" s="1080">
        <f t="shared" si="0"/>
        <v>0</v>
      </c>
    </row>
    <row r="119" spans="1:6">
      <c r="A119" s="163" t="s">
        <v>298</v>
      </c>
      <c r="B119" s="1081" t="s">
        <v>1017</v>
      </c>
      <c r="C119" s="132" t="s">
        <v>76</v>
      </c>
      <c r="D119" s="132">
        <v>53</v>
      </c>
      <c r="E119" s="1145"/>
      <c r="F119" s="1080">
        <f t="shared" si="0"/>
        <v>0</v>
      </c>
    </row>
    <row r="120" spans="1:6">
      <c r="A120" s="163" t="s">
        <v>78</v>
      </c>
      <c r="B120" s="1081" t="s">
        <v>1852</v>
      </c>
      <c r="C120" s="132" t="s">
        <v>76</v>
      </c>
      <c r="D120" s="132">
        <v>88</v>
      </c>
      <c r="E120" s="1145"/>
      <c r="F120" s="1080">
        <f t="shared" si="0"/>
        <v>0</v>
      </c>
    </row>
    <row r="121" spans="1:6">
      <c r="A121" s="163" t="s">
        <v>299</v>
      </c>
      <c r="B121" s="1081" t="s">
        <v>1853</v>
      </c>
      <c r="C121" s="132" t="s">
        <v>76</v>
      </c>
      <c r="D121" s="132">
        <v>511</v>
      </c>
      <c r="E121" s="1145"/>
      <c r="F121" s="1080">
        <f t="shared" si="0"/>
        <v>0</v>
      </c>
    </row>
    <row r="122" spans="1:6">
      <c r="A122" s="163" t="s">
        <v>300</v>
      </c>
      <c r="B122" s="1081" t="s">
        <v>1854</v>
      </c>
      <c r="C122" s="132" t="s">
        <v>76</v>
      </c>
      <c r="D122" s="132">
        <v>51</v>
      </c>
      <c r="E122" s="1145"/>
      <c r="F122" s="1080">
        <f t="shared" si="0"/>
        <v>0</v>
      </c>
    </row>
    <row r="123" spans="1:6">
      <c r="A123" s="163"/>
      <c r="B123" s="1081"/>
      <c r="C123" s="132"/>
      <c r="D123" s="132"/>
      <c r="E123" s="1145"/>
      <c r="F123" s="1080"/>
    </row>
    <row r="124" spans="1:6" ht="25.5">
      <c r="A124" s="1147" t="s">
        <v>1855</v>
      </c>
      <c r="B124" s="1146" t="s">
        <v>1856</v>
      </c>
      <c r="C124" s="132" t="s">
        <v>76</v>
      </c>
      <c r="D124" s="132">
        <v>267</v>
      </c>
      <c r="E124" s="135"/>
      <c r="F124" s="1145">
        <f>E124*D124</f>
        <v>0</v>
      </c>
    </row>
    <row r="125" spans="1:6">
      <c r="A125" s="1147"/>
      <c r="B125" s="1146"/>
      <c r="C125" s="132"/>
      <c r="D125" s="132"/>
      <c r="E125" s="135"/>
      <c r="F125" s="1145"/>
    </row>
    <row r="126" spans="1:6" ht="21" customHeight="1">
      <c r="A126" s="1147" t="s">
        <v>1857</v>
      </c>
      <c r="B126" s="1146" t="s">
        <v>1858</v>
      </c>
      <c r="C126" s="132" t="s">
        <v>792</v>
      </c>
      <c r="D126" s="132">
        <v>1</v>
      </c>
      <c r="E126" s="135"/>
      <c r="F126" s="1145">
        <f>E126*D126</f>
        <v>0</v>
      </c>
    </row>
    <row r="127" spans="1:6">
      <c r="A127" s="1147"/>
      <c r="B127" s="1146"/>
      <c r="C127" s="132"/>
      <c r="D127" s="132"/>
      <c r="E127" s="135"/>
      <c r="F127" s="1145"/>
    </row>
    <row r="128" spans="1:6" ht="51">
      <c r="A128" s="1134" t="s">
        <v>1200</v>
      </c>
      <c r="B128" s="256" t="s">
        <v>1859</v>
      </c>
      <c r="C128" s="1087"/>
      <c r="D128" s="1087"/>
      <c r="E128" s="962"/>
      <c r="F128" s="962"/>
    </row>
    <row r="129" spans="1:6">
      <c r="A129" s="1147"/>
      <c r="B129" s="1146"/>
      <c r="C129" s="132"/>
      <c r="D129" s="132"/>
      <c r="E129" s="135"/>
      <c r="F129" s="1145"/>
    </row>
    <row r="130" spans="1:6">
      <c r="A130" s="1147" t="s">
        <v>296</v>
      </c>
      <c r="B130" s="1146" t="s">
        <v>1860</v>
      </c>
      <c r="C130" s="132" t="s">
        <v>76</v>
      </c>
      <c r="D130" s="132">
        <v>60</v>
      </c>
      <c r="E130" s="135"/>
      <c r="F130" s="1145">
        <f>E130*D130</f>
        <v>0</v>
      </c>
    </row>
    <row r="131" spans="1:6">
      <c r="A131" s="1147" t="s">
        <v>297</v>
      </c>
      <c r="B131" s="1146" t="s">
        <v>1861</v>
      </c>
      <c r="C131" s="132" t="s">
        <v>76</v>
      </c>
      <c r="D131" s="132">
        <v>350</v>
      </c>
      <c r="E131" s="135"/>
      <c r="F131" s="1145">
        <f>E131*D131</f>
        <v>0</v>
      </c>
    </row>
    <row r="132" spans="1:6">
      <c r="A132" s="1147" t="s">
        <v>298</v>
      </c>
      <c r="B132" s="1146" t="s">
        <v>1862</v>
      </c>
      <c r="C132" s="132" t="s">
        <v>76</v>
      </c>
      <c r="D132" s="132">
        <v>225</v>
      </c>
      <c r="E132" s="135"/>
      <c r="F132" s="1145">
        <f>E132*D132</f>
        <v>0</v>
      </c>
    </row>
    <row r="133" spans="1:6">
      <c r="A133" s="1147" t="s">
        <v>78</v>
      </c>
      <c r="B133" s="1146" t="s">
        <v>1863</v>
      </c>
      <c r="C133" s="132" t="s">
        <v>76</v>
      </c>
      <c r="D133" s="132">
        <v>120</v>
      </c>
      <c r="E133" s="135"/>
      <c r="F133" s="1145">
        <f>E133*D133</f>
        <v>0</v>
      </c>
    </row>
    <row r="134" spans="1:6">
      <c r="A134" s="1147"/>
      <c r="B134" s="1146"/>
      <c r="C134" s="132"/>
      <c r="D134" s="132"/>
      <c r="E134" s="135"/>
      <c r="F134" s="1145"/>
    </row>
    <row r="135" spans="1:6" ht="25.5">
      <c r="A135" s="1147" t="s">
        <v>1864</v>
      </c>
      <c r="B135" s="1146" t="s">
        <v>1865</v>
      </c>
      <c r="C135" s="1147" t="s">
        <v>106</v>
      </c>
      <c r="D135" s="1133">
        <v>1</v>
      </c>
      <c r="E135" s="1132"/>
      <c r="F135" s="1131">
        <f>E135*D135</f>
        <v>0</v>
      </c>
    </row>
    <row r="136" spans="1:6">
      <c r="A136" s="1147"/>
      <c r="B136" s="1146"/>
      <c r="C136" s="1147"/>
      <c r="D136" s="1133"/>
      <c r="E136" s="1132"/>
      <c r="F136" s="1131"/>
    </row>
    <row r="137" spans="1:6" ht="25.5">
      <c r="A137" s="1147" t="s">
        <v>978</v>
      </c>
      <c r="B137" s="1146" t="s">
        <v>1866</v>
      </c>
      <c r="C137" s="1147" t="s">
        <v>106</v>
      </c>
      <c r="D137" s="144">
        <v>1</v>
      </c>
      <c r="E137" s="1132"/>
      <c r="F137" s="1130">
        <f>E137*D137</f>
        <v>0</v>
      </c>
    </row>
    <row r="138" spans="1:6">
      <c r="A138" s="1147"/>
      <c r="B138" s="1146"/>
      <c r="C138" s="1147"/>
      <c r="D138" s="1133"/>
      <c r="E138" s="1132"/>
      <c r="F138" s="1130"/>
    </row>
    <row r="139" spans="1:6" ht="51">
      <c r="A139" s="1147" t="s">
        <v>1867</v>
      </c>
      <c r="B139" s="1146" t="s">
        <v>1868</v>
      </c>
      <c r="C139" s="1147" t="s">
        <v>1869</v>
      </c>
      <c r="D139" s="1133">
        <v>1</v>
      </c>
      <c r="E139" s="1046"/>
      <c r="F139" s="1130">
        <f>E139*D139</f>
        <v>0</v>
      </c>
    </row>
    <row r="140" spans="1:6">
      <c r="A140" s="1170"/>
      <c r="B140" s="1146"/>
      <c r="C140" s="163"/>
      <c r="D140" s="163"/>
      <c r="E140" s="1046"/>
      <c r="F140" s="1130"/>
    </row>
    <row r="141" spans="1:6" ht="38.25">
      <c r="A141" s="1147" t="s">
        <v>213</v>
      </c>
      <c r="B141" s="1146" t="s">
        <v>1870</v>
      </c>
      <c r="C141" s="1147" t="s">
        <v>1869</v>
      </c>
      <c r="D141" s="1133">
        <v>1</v>
      </c>
      <c r="E141" s="1046"/>
      <c r="F141" s="1130">
        <f>E141*D141</f>
        <v>0</v>
      </c>
    </row>
    <row r="142" spans="1:6">
      <c r="A142" s="1147"/>
      <c r="B142" s="1146"/>
      <c r="C142" s="1147"/>
      <c r="D142" s="1133"/>
      <c r="E142" s="1046"/>
      <c r="F142" s="1130"/>
    </row>
    <row r="143" spans="1:6">
      <c r="A143" s="1147" t="s">
        <v>1871</v>
      </c>
      <c r="B143" s="1146" t="s">
        <v>1872</v>
      </c>
      <c r="C143" s="1147" t="s">
        <v>1869</v>
      </c>
      <c r="D143" s="1133">
        <v>1</v>
      </c>
      <c r="E143" s="1046"/>
      <c r="F143" s="1130">
        <f>E143*D143</f>
        <v>0</v>
      </c>
    </row>
    <row r="145" spans="1:6">
      <c r="A145" s="1129"/>
      <c r="B145" s="1128"/>
      <c r="C145" s="1127"/>
      <c r="D145" s="1126"/>
      <c r="E145" s="1125" t="s">
        <v>1873</v>
      </c>
      <c r="F145" s="1111">
        <f>SUM(F87:F143)</f>
        <v>0</v>
      </c>
    </row>
    <row r="147" spans="1:6">
      <c r="A147" s="1124" t="s">
        <v>236</v>
      </c>
      <c r="B147" s="1123"/>
      <c r="C147" s="1122"/>
      <c r="D147" s="1122"/>
      <c r="E147" s="1121"/>
      <c r="F147" s="1121"/>
    </row>
    <row r="148" spans="1:6">
      <c r="A148" s="1120" t="s">
        <v>1874</v>
      </c>
      <c r="B148" s="1119"/>
      <c r="C148" s="1119"/>
      <c r="D148" s="1118"/>
      <c r="E148" s="1118"/>
      <c r="F148" s="1108">
        <f>F145</f>
        <v>0</v>
      </c>
    </row>
    <row r="149" spans="1:6">
      <c r="A149" s="1117"/>
      <c r="B149" s="1116" t="s">
        <v>938</v>
      </c>
      <c r="C149" s="1115"/>
      <c r="D149" s="1115"/>
      <c r="E149" s="1114"/>
      <c r="F149" s="1110">
        <f>SUM(F148:F148)</f>
        <v>0</v>
      </c>
    </row>
    <row r="150" spans="1:6">
      <c r="A150" s="1117"/>
      <c r="B150" s="1116" t="s">
        <v>937</v>
      </c>
      <c r="C150" s="1115"/>
      <c r="D150" s="1115"/>
      <c r="E150" s="1114"/>
      <c r="F150" s="1110">
        <f>0.25*F149</f>
        <v>0</v>
      </c>
    </row>
    <row r="151" spans="1:6">
      <c r="A151" s="1117"/>
      <c r="B151" s="1116" t="s">
        <v>331</v>
      </c>
      <c r="C151" s="1115"/>
      <c r="D151" s="1115"/>
      <c r="E151" s="1114"/>
      <c r="F151" s="1110">
        <f>SUM(F149:F150)</f>
        <v>0</v>
      </c>
    </row>
  </sheetData>
  <mergeCells count="70">
    <mergeCell ref="B78:E78"/>
    <mergeCell ref="B79:E79"/>
    <mergeCell ref="B80:E80"/>
    <mergeCell ref="B81:E81"/>
    <mergeCell ref="B72:E72"/>
    <mergeCell ref="B73:E73"/>
    <mergeCell ref="B74:E74"/>
    <mergeCell ref="B75:E75"/>
    <mergeCell ref="B76:E76"/>
    <mergeCell ref="B77:E77"/>
    <mergeCell ref="B65:E65"/>
    <mergeCell ref="B66:E66"/>
    <mergeCell ref="B67:E67"/>
    <mergeCell ref="B68:E68"/>
    <mergeCell ref="B69:E69"/>
    <mergeCell ref="B71:E71"/>
    <mergeCell ref="B59:E59"/>
    <mergeCell ref="B60:E60"/>
    <mergeCell ref="B61:E61"/>
    <mergeCell ref="B62:E62"/>
    <mergeCell ref="B63:E63"/>
    <mergeCell ref="B64:E64"/>
    <mergeCell ref="B53:E53"/>
    <mergeCell ref="B54:E54"/>
    <mergeCell ref="B55:E55"/>
    <mergeCell ref="B56:E56"/>
    <mergeCell ref="B57:E57"/>
    <mergeCell ref="B58:E58"/>
    <mergeCell ref="B44:F44"/>
    <mergeCell ref="B45:F45"/>
    <mergeCell ref="B46:F46"/>
    <mergeCell ref="B50:E50"/>
    <mergeCell ref="B51:E51"/>
    <mergeCell ref="B52:E52"/>
    <mergeCell ref="B38:F38"/>
    <mergeCell ref="B39:F39"/>
    <mergeCell ref="B40:F40"/>
    <mergeCell ref="B41:F41"/>
    <mergeCell ref="B42:F42"/>
    <mergeCell ref="B43:F43"/>
    <mergeCell ref="B28:F28"/>
    <mergeCell ref="B29:F29"/>
    <mergeCell ref="B30:F30"/>
    <mergeCell ref="B31:F31"/>
    <mergeCell ref="B33:F33"/>
    <mergeCell ref="B37:F37"/>
    <mergeCell ref="B22:F22"/>
    <mergeCell ref="B23:F23"/>
    <mergeCell ref="B24:F24"/>
    <mergeCell ref="B25:F25"/>
    <mergeCell ref="B26:F26"/>
    <mergeCell ref="B27:F27"/>
    <mergeCell ref="B15:F15"/>
    <mergeCell ref="B16:F16"/>
    <mergeCell ref="B17:F17"/>
    <mergeCell ref="B18:F18"/>
    <mergeCell ref="B19:F19"/>
    <mergeCell ref="B20:F20"/>
    <mergeCell ref="B8:F8"/>
    <mergeCell ref="B10:F10"/>
    <mergeCell ref="B11:F11"/>
    <mergeCell ref="B12:F12"/>
    <mergeCell ref="B13:F13"/>
    <mergeCell ref="B14:F14"/>
    <mergeCell ref="B1:F1"/>
    <mergeCell ref="B2:F2"/>
    <mergeCell ref="B3:F3"/>
    <mergeCell ref="B4:F4"/>
    <mergeCell ref="B6:F6"/>
    <mergeCell ref="B7:F7"/>
  </mergeCells>
  <pageMargins left="0.7" right="0.7" top="0.75" bottom="0.75" header="0.3" footer="0.3"/>
  <pageSetup scale="92" fitToHeight="0" orientation="portrait" r:id="rId1"/>
  <rowBreaks count="4" manualBreakCount="4">
    <brk id="47" max="16383" man="1"/>
    <brk id="82" max="16383" man="1"/>
    <brk id="98" max="16383" man="1"/>
    <brk id="146"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F6E52-9353-4436-AD29-1E5B7EBBD33B}">
  <sheetPr>
    <pageSetUpPr fitToPage="1"/>
  </sheetPr>
  <dimension ref="A1:I34"/>
  <sheetViews>
    <sheetView view="pageLayout" topLeftCell="A24" zoomScaleNormal="100" zoomScaleSheetLayoutView="100" workbookViewId="0">
      <selection activeCell="H33" sqref="H33"/>
    </sheetView>
  </sheetViews>
  <sheetFormatPr defaultRowHeight="15"/>
  <cols>
    <col min="1" max="1" width="5.7109375" customWidth="1"/>
    <col min="2" max="2" width="6.28515625" customWidth="1"/>
    <col min="4" max="4" width="7.7109375" customWidth="1"/>
    <col min="5" max="5" width="6.85546875" customWidth="1"/>
    <col min="6" max="6" width="7.7109375" customWidth="1"/>
    <col min="7" max="7" width="9.42578125" customWidth="1"/>
    <col min="8" max="8" width="23.140625" style="964" customWidth="1"/>
    <col min="9" max="9" width="14.85546875" customWidth="1"/>
  </cols>
  <sheetData>
    <row r="1" spans="1:9">
      <c r="A1" s="1264" t="s">
        <v>1166</v>
      </c>
      <c r="B1" s="1264"/>
      <c r="C1" s="1264"/>
      <c r="D1" s="1264"/>
      <c r="E1" s="1264"/>
      <c r="F1" s="1264"/>
      <c r="G1" s="1264"/>
      <c r="H1" s="1264"/>
      <c r="I1" s="1264"/>
    </row>
    <row r="2" spans="1:9">
      <c r="A2" s="9"/>
      <c r="B2" s="9"/>
      <c r="C2" s="9"/>
      <c r="D2" s="9"/>
      <c r="E2" s="9"/>
      <c r="F2" s="22"/>
      <c r="G2" s="18"/>
      <c r="H2" s="28"/>
      <c r="I2" s="28"/>
    </row>
    <row r="3" spans="1:9" s="766" customFormat="1">
      <c r="A3" s="1265" t="s">
        <v>1876</v>
      </c>
      <c r="B3" s="1265"/>
      <c r="C3" s="1265"/>
      <c r="D3" s="1265"/>
      <c r="E3" s="1265"/>
      <c r="F3" s="1265"/>
      <c r="G3" s="1265"/>
      <c r="H3" s="1265"/>
      <c r="I3" s="1265"/>
    </row>
    <row r="4" spans="1:9" s="766" customFormat="1">
      <c r="A4" s="685"/>
      <c r="B4" s="685"/>
      <c r="E4" s="690"/>
      <c r="F4" s="919"/>
    </row>
    <row r="5" spans="1:9" s="766" customFormat="1">
      <c r="A5" s="1266" t="s">
        <v>1877</v>
      </c>
      <c r="B5" s="1266"/>
      <c r="C5" s="1266"/>
      <c r="D5" s="1266"/>
      <c r="E5" s="1266"/>
      <c r="F5" s="1266"/>
      <c r="G5" s="1266"/>
      <c r="H5" s="1266"/>
      <c r="I5" s="1266"/>
    </row>
    <row r="6" spans="1:9" s="766" customFormat="1" ht="21" customHeight="1">
      <c r="A6" s="1266"/>
      <c r="B6" s="1266"/>
      <c r="C6" s="1266"/>
      <c r="D6" s="1266"/>
      <c r="E6" s="1266"/>
      <c r="F6" s="1266"/>
      <c r="G6" s="1266"/>
      <c r="H6" s="1266"/>
      <c r="I6" s="1266"/>
    </row>
    <row r="7" spans="1:9">
      <c r="A7" s="9"/>
      <c r="B7" s="9"/>
      <c r="C7" s="9"/>
      <c r="D7" s="9"/>
      <c r="E7" s="9"/>
      <c r="F7" s="22"/>
      <c r="G7" s="18"/>
      <c r="H7" s="1172"/>
      <c r="I7" s="28"/>
    </row>
    <row r="8" spans="1:9" ht="113.25" customHeight="1">
      <c r="A8" s="9" t="s">
        <v>46</v>
      </c>
      <c r="B8" s="1262" t="s">
        <v>1878</v>
      </c>
      <c r="C8" s="1262"/>
      <c r="D8" s="1262"/>
      <c r="E8" s="1262"/>
      <c r="F8" s="1262"/>
      <c r="G8" s="1262"/>
      <c r="H8" s="1262"/>
      <c r="I8" s="28"/>
    </row>
    <row r="9" spans="1:9">
      <c r="A9" s="9"/>
      <c r="B9" s="9"/>
      <c r="C9" s="9"/>
      <c r="D9" s="9"/>
      <c r="E9" s="9"/>
      <c r="F9" s="22" t="s">
        <v>106</v>
      </c>
      <c r="G9" s="18">
        <v>1</v>
      </c>
      <c r="H9" s="993"/>
      <c r="I9" s="993">
        <f>H9*G9</f>
        <v>0</v>
      </c>
    </row>
    <row r="10" spans="1:9" ht="96.75" customHeight="1">
      <c r="A10" s="9" t="s">
        <v>47</v>
      </c>
      <c r="B10" s="1262" t="s">
        <v>1886</v>
      </c>
      <c r="C10" s="1262"/>
      <c r="D10" s="1262"/>
      <c r="E10" s="1262"/>
      <c r="F10" s="1262"/>
      <c r="G10" s="1262"/>
      <c r="H10" s="1262"/>
      <c r="I10" s="28"/>
    </row>
    <row r="11" spans="1:9">
      <c r="A11" s="9"/>
      <c r="B11" s="9"/>
      <c r="C11" s="9"/>
      <c r="D11" s="9"/>
      <c r="E11" s="9"/>
      <c r="F11" s="22" t="s">
        <v>106</v>
      </c>
      <c r="G11" s="18">
        <v>7</v>
      </c>
      <c r="H11" s="993"/>
      <c r="I11" s="993">
        <f>H11*G11</f>
        <v>0</v>
      </c>
    </row>
    <row r="12" spans="1:9" ht="94.5" customHeight="1">
      <c r="A12" s="9" t="s">
        <v>48</v>
      </c>
      <c r="B12" s="1262" t="s">
        <v>1885</v>
      </c>
      <c r="C12" s="1262"/>
      <c r="D12" s="1262"/>
      <c r="E12" s="1262"/>
      <c r="F12" s="1262"/>
      <c r="G12" s="1262"/>
      <c r="H12" s="1262"/>
      <c r="I12" s="28"/>
    </row>
    <row r="13" spans="1:9">
      <c r="A13" s="9"/>
      <c r="B13" s="9"/>
      <c r="C13" s="9"/>
      <c r="D13" s="9"/>
      <c r="E13" s="9"/>
      <c r="F13" s="22" t="s">
        <v>106</v>
      </c>
      <c r="G13" s="18">
        <v>3</v>
      </c>
      <c r="H13" s="993"/>
      <c r="I13" s="993">
        <f>H13*G13</f>
        <v>0</v>
      </c>
    </row>
    <row r="14" spans="1:9" ht="20.25" customHeight="1">
      <c r="A14" s="9" t="s">
        <v>53</v>
      </c>
      <c r="B14" s="1262" t="s">
        <v>1168</v>
      </c>
      <c r="C14" s="1262"/>
      <c r="D14" s="1262"/>
      <c r="E14" s="1262"/>
      <c r="F14" s="1262"/>
      <c r="G14" s="1262"/>
      <c r="H14" s="1262"/>
      <c r="I14" s="28"/>
    </row>
    <row r="15" spans="1:9">
      <c r="A15" s="9"/>
      <c r="B15" s="9"/>
      <c r="C15" s="9"/>
      <c r="D15" s="9"/>
      <c r="E15" s="9"/>
      <c r="F15" s="22" t="s">
        <v>106</v>
      </c>
      <c r="G15" s="18">
        <v>10</v>
      </c>
      <c r="H15" s="993"/>
      <c r="I15" s="993">
        <f>H15*G15</f>
        <v>0</v>
      </c>
    </row>
    <row r="16" spans="1:9" ht="51" customHeight="1">
      <c r="A16" s="9" t="s">
        <v>77</v>
      </c>
      <c r="B16" s="1262" t="s">
        <v>1169</v>
      </c>
      <c r="C16" s="1262"/>
      <c r="D16" s="1262"/>
      <c r="E16" s="1262"/>
      <c r="F16" s="1262"/>
      <c r="G16" s="1262"/>
      <c r="H16" s="1262"/>
      <c r="I16" s="28"/>
    </row>
    <row r="17" spans="1:9">
      <c r="A17" s="9"/>
      <c r="B17" s="9"/>
      <c r="C17" s="9"/>
      <c r="D17" s="9"/>
      <c r="E17" s="9"/>
      <c r="F17" s="22" t="s">
        <v>106</v>
      </c>
      <c r="G17" s="18">
        <v>1</v>
      </c>
      <c r="H17" s="993"/>
      <c r="I17" s="993">
        <f>H17*G17</f>
        <v>0</v>
      </c>
    </row>
    <row r="18" spans="1:9" ht="21.75" customHeight="1">
      <c r="A18" s="9" t="s">
        <v>765</v>
      </c>
      <c r="B18" s="1262" t="s">
        <v>1170</v>
      </c>
      <c r="C18" s="1262"/>
      <c r="D18" s="1262"/>
      <c r="E18" s="1262"/>
      <c r="F18" s="1262"/>
      <c r="G18" s="1262"/>
      <c r="H18" s="1262"/>
      <c r="I18" s="28"/>
    </row>
    <row r="19" spans="1:9">
      <c r="A19" s="9"/>
      <c r="B19" s="9"/>
      <c r="C19" s="9"/>
      <c r="D19" s="9"/>
      <c r="E19" s="9"/>
      <c r="F19" s="22" t="s">
        <v>106</v>
      </c>
      <c r="G19" s="18">
        <v>500</v>
      </c>
      <c r="H19" s="993"/>
      <c r="I19" s="993">
        <f>H19*G19</f>
        <v>0</v>
      </c>
    </row>
    <row r="20" spans="1:9" ht="35.25" customHeight="1">
      <c r="A20" s="9" t="s">
        <v>214</v>
      </c>
      <c r="B20" s="1262" t="s">
        <v>1879</v>
      </c>
      <c r="C20" s="1262"/>
      <c r="D20" s="1262"/>
      <c r="E20" s="1262"/>
      <c r="F20" s="1262"/>
      <c r="G20" s="1262"/>
      <c r="H20" s="1262"/>
      <c r="I20" s="28"/>
    </row>
    <row r="21" spans="1:9">
      <c r="A21" s="9"/>
      <c r="B21" s="9"/>
      <c r="C21" s="9"/>
      <c r="D21" s="9"/>
      <c r="E21" s="9"/>
      <c r="F21" s="22" t="s">
        <v>106</v>
      </c>
      <c r="G21" s="18">
        <v>1</v>
      </c>
      <c r="H21" s="993"/>
      <c r="I21" s="993">
        <f>H21*G21</f>
        <v>0</v>
      </c>
    </row>
    <row r="22" spans="1:9" ht="20.25" customHeight="1">
      <c r="A22" s="9" t="s">
        <v>215</v>
      </c>
      <c r="B22" s="1262" t="s">
        <v>1171</v>
      </c>
      <c r="C22" s="1262"/>
      <c r="D22" s="1262"/>
      <c r="E22" s="1262"/>
      <c r="F22" s="1262"/>
      <c r="G22" s="1262"/>
      <c r="H22" s="1262"/>
      <c r="I22" s="28"/>
    </row>
    <row r="23" spans="1:9">
      <c r="A23" s="9"/>
      <c r="B23" s="9"/>
      <c r="C23" s="9"/>
      <c r="D23" s="9"/>
      <c r="E23" s="9"/>
      <c r="F23" s="22" t="s">
        <v>106</v>
      </c>
      <c r="G23" s="18">
        <v>1</v>
      </c>
      <c r="H23" s="993"/>
      <c r="I23" s="993">
        <f>H23*G23</f>
        <v>0</v>
      </c>
    </row>
    <row r="24" spans="1:9" ht="20.25" customHeight="1">
      <c r="A24" s="9" t="s">
        <v>217</v>
      </c>
      <c r="B24" s="1262" t="s">
        <v>1880</v>
      </c>
      <c r="C24" s="1262"/>
      <c r="D24" s="1262"/>
      <c r="E24" s="1262"/>
      <c r="F24" s="1262"/>
      <c r="G24" s="1262"/>
      <c r="H24" s="1262"/>
      <c r="I24" s="28"/>
    </row>
    <row r="25" spans="1:9">
      <c r="A25" s="9"/>
      <c r="B25" s="9"/>
      <c r="C25" s="9"/>
      <c r="D25" s="9"/>
      <c r="E25" s="9"/>
      <c r="F25" s="22" t="s">
        <v>106</v>
      </c>
      <c r="G25" s="18">
        <v>1</v>
      </c>
      <c r="H25" s="993"/>
      <c r="I25" s="993">
        <f>H25*G25</f>
        <v>0</v>
      </c>
    </row>
    <row r="26" spans="1:9" ht="20.25" customHeight="1">
      <c r="A26" s="9" t="s">
        <v>219</v>
      </c>
      <c r="B26" s="1262" t="s">
        <v>1881</v>
      </c>
      <c r="C26" s="1262"/>
      <c r="D26" s="1262"/>
      <c r="E26" s="1262"/>
      <c r="F26" s="1262"/>
      <c r="G26" s="1262"/>
      <c r="H26" s="1262"/>
      <c r="I26" s="28"/>
    </row>
    <row r="27" spans="1:9">
      <c r="A27" s="9"/>
      <c r="B27" s="9"/>
      <c r="C27" s="9"/>
      <c r="D27" s="9"/>
      <c r="E27" s="9"/>
      <c r="F27" s="22" t="s">
        <v>76</v>
      </c>
      <c r="G27" s="18">
        <v>150</v>
      </c>
      <c r="H27" s="993"/>
      <c r="I27" s="993">
        <f>H27*G27</f>
        <v>0</v>
      </c>
    </row>
    <row r="28" spans="1:9" ht="20.25" customHeight="1">
      <c r="A28" s="9" t="s">
        <v>221</v>
      </c>
      <c r="B28" s="1262" t="s">
        <v>1882</v>
      </c>
      <c r="C28" s="1262"/>
      <c r="D28" s="1262"/>
      <c r="E28" s="1262"/>
      <c r="F28" s="1262"/>
      <c r="G28" s="1262"/>
      <c r="H28" s="1262"/>
      <c r="I28" s="28"/>
    </row>
    <row r="29" spans="1:9">
      <c r="A29" s="9"/>
      <c r="B29" s="9"/>
      <c r="C29" s="9"/>
      <c r="D29" s="9"/>
      <c r="E29" s="9"/>
      <c r="F29" s="22" t="s">
        <v>76</v>
      </c>
      <c r="G29" s="18">
        <v>100</v>
      </c>
      <c r="H29" s="993"/>
      <c r="I29" s="993">
        <f>H29*G29</f>
        <v>0</v>
      </c>
    </row>
    <row r="30" spans="1:9" ht="20.25" customHeight="1">
      <c r="A30" s="9" t="s">
        <v>222</v>
      </c>
      <c r="B30" s="1262" t="s">
        <v>1883</v>
      </c>
      <c r="C30" s="1262"/>
      <c r="D30" s="1262"/>
      <c r="E30" s="1262"/>
      <c r="F30" s="1262"/>
      <c r="G30" s="1262"/>
      <c r="H30" s="1262"/>
      <c r="I30" s="28"/>
    </row>
    <row r="31" spans="1:9">
      <c r="A31" s="9"/>
      <c r="B31" s="9"/>
      <c r="C31" s="9"/>
      <c r="D31" s="9"/>
      <c r="E31" s="9"/>
      <c r="F31" s="22" t="s">
        <v>106</v>
      </c>
      <c r="G31" s="18">
        <v>1</v>
      </c>
      <c r="H31" s="993"/>
      <c r="I31" s="993">
        <f>H31*G31</f>
        <v>0</v>
      </c>
    </row>
    <row r="32" spans="1:9" ht="112.5" customHeight="1">
      <c r="A32" s="9" t="s">
        <v>223</v>
      </c>
      <c r="B32" s="1262" t="s">
        <v>1884</v>
      </c>
      <c r="C32" s="1262"/>
      <c r="D32" s="1262"/>
      <c r="E32" s="1262"/>
      <c r="F32" s="1262"/>
      <c r="G32" s="1262"/>
      <c r="H32" s="1262"/>
      <c r="I32" s="28"/>
    </row>
    <row r="33" spans="1:9">
      <c r="A33" s="9"/>
      <c r="B33" s="9"/>
      <c r="C33" s="9"/>
      <c r="D33" s="9"/>
      <c r="E33" s="9"/>
      <c r="F33" s="22" t="s">
        <v>106</v>
      </c>
      <c r="G33" s="18">
        <v>1</v>
      </c>
      <c r="H33" s="993"/>
      <c r="I33" s="993">
        <f>H33*G33</f>
        <v>0</v>
      </c>
    </row>
    <row r="34" spans="1:9" ht="15" customHeight="1">
      <c r="A34" s="1263" t="s">
        <v>1167</v>
      </c>
      <c r="B34" s="1263"/>
      <c r="C34" s="1263"/>
      <c r="D34" s="1263"/>
      <c r="E34" s="1263"/>
      <c r="F34" s="1263"/>
      <c r="G34" s="1263"/>
      <c r="H34" s="1263"/>
      <c r="I34" s="994">
        <f>SUM(I9:I33)</f>
        <v>0</v>
      </c>
    </row>
  </sheetData>
  <mergeCells count="17">
    <mergeCell ref="B24:H24"/>
    <mergeCell ref="A1:I1"/>
    <mergeCell ref="A3:I3"/>
    <mergeCell ref="A5:I6"/>
    <mergeCell ref="B8:H8"/>
    <mergeCell ref="B10:H10"/>
    <mergeCell ref="B12:H12"/>
    <mergeCell ref="B14:H14"/>
    <mergeCell ref="B16:H16"/>
    <mergeCell ref="B18:H18"/>
    <mergeCell ref="B20:H20"/>
    <mergeCell ref="B22:H22"/>
    <mergeCell ref="B26:H26"/>
    <mergeCell ref="B28:H28"/>
    <mergeCell ref="B30:H30"/>
    <mergeCell ref="B32:H32"/>
    <mergeCell ref="A34:H34"/>
  </mergeCells>
  <pageMargins left="0.7" right="0.7" top="0.75" bottom="0.75" header="0.3" footer="0.3"/>
  <pageSetup paperSize="9" scale="96" fitToHeight="0" orientation="portrait" r:id="rId1"/>
  <rowBreaks count="1" manualBreakCount="1">
    <brk id="27"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7</vt:i4>
      </vt:variant>
    </vt:vector>
  </HeadingPairs>
  <TitlesOfParts>
    <vt:vector size="17" baseType="lpstr">
      <vt:lpstr>NASLOVNICA</vt:lpstr>
      <vt:lpstr>GRAĐ-OBRT-HIDRO</vt:lpstr>
      <vt:lpstr>PARKIRALIŠTE GRADJ RADOVI</vt:lpstr>
      <vt:lpstr>PARKIRALIŠTE ODVODNJA</vt:lpstr>
      <vt:lpstr>ELEKTROINSTALACIJE</vt:lpstr>
      <vt:lpstr>VATRODOJAVA (2)</vt:lpstr>
      <vt:lpstr>STROJARSTVO</vt:lpstr>
      <vt:lpstr>OPREMA</vt:lpstr>
      <vt:lpstr>FOTONAPON</vt:lpstr>
      <vt:lpstr>VIDEONADZOR</vt:lpstr>
      <vt:lpstr>'PARKIRALIŠTE GRADJ RADOVI'!Ispis_naslova</vt:lpstr>
      <vt:lpstr>ELEKTROINSTALACIJE!Podrucje_ispisa</vt:lpstr>
      <vt:lpstr>'GRAĐ-OBRT-HIDRO'!Podrucje_ispisa</vt:lpstr>
      <vt:lpstr>'PARKIRALIŠTE GRADJ RADOVI'!Podrucje_ispisa</vt:lpstr>
      <vt:lpstr>'PARKIRALIŠTE ODVODNJA'!Podrucje_ispisa</vt:lpstr>
      <vt:lpstr>STROJARSTVO!Podrucje_ispisa</vt:lpstr>
      <vt:lpstr>VIDEONADZOR!Podrucje_ispisa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Matea B</cp:lastModifiedBy>
  <cp:lastPrinted>2023-03-20T10:35:57Z</cp:lastPrinted>
  <dcterms:created xsi:type="dcterms:W3CDTF">2021-01-25T07:51:43Z</dcterms:created>
  <dcterms:modified xsi:type="dcterms:W3CDTF">2023-04-12T08:14:00Z</dcterms:modified>
</cp:coreProperties>
</file>